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935" windowHeight="7620"/>
  </bookViews>
  <sheets>
    <sheet name="MANCOM (2Q 2015)" sheetId="1" r:id="rId1"/>
  </sheets>
  <definedNames>
    <definedName name="_xlnm.Print_Area" localSheetId="0">'MANCOM (2Q 2015)'!$A$1:$E$32</definedName>
  </definedNames>
  <calcPr calcId="124519"/>
</workbook>
</file>

<file path=xl/calcChain.xml><?xml version="1.0" encoding="utf-8"?>
<calcChain xmlns="http://schemas.openxmlformats.org/spreadsheetml/2006/main">
  <c r="B19" i="1"/>
  <c r="E18"/>
  <c r="E17"/>
  <c r="E16"/>
  <c r="D16"/>
  <c r="E15"/>
  <c r="D15"/>
  <c r="D14"/>
  <c r="C14"/>
  <c r="E14" s="1"/>
  <c r="E13"/>
  <c r="C13"/>
  <c r="D12"/>
  <c r="D19" s="1"/>
  <c r="C12"/>
  <c r="E12" s="1"/>
  <c r="D11"/>
  <c r="C11"/>
  <c r="E11" s="1"/>
  <c r="E10"/>
  <c r="D10"/>
  <c r="C10"/>
  <c r="E19" l="1"/>
  <c r="C19"/>
</calcChain>
</file>

<file path=xl/sharedStrings.xml><?xml version="1.0" encoding="utf-8"?>
<sst xmlns="http://schemas.openxmlformats.org/spreadsheetml/2006/main" count="32" uniqueCount="32">
  <si>
    <t>MANPOWER COMPLEMENT</t>
  </si>
  <si>
    <t>Republic of the Philippines</t>
  </si>
  <si>
    <r>
      <t xml:space="preserve">Budget Year </t>
    </r>
    <r>
      <rPr>
        <b/>
        <u/>
        <sz val="12"/>
        <color theme="1"/>
        <rFont val="Times New Roman"/>
        <family val="1"/>
      </rPr>
      <t>2015</t>
    </r>
  </si>
  <si>
    <r>
      <rPr>
        <b/>
        <u/>
        <sz val="12"/>
        <color theme="1"/>
        <rFont val="Times New Roman"/>
        <family val="1"/>
      </rPr>
      <t xml:space="preserve">2nd </t>
    </r>
    <r>
      <rPr>
        <sz val="10"/>
        <color theme="1"/>
        <rFont val="Times New Roman"/>
        <family val="1"/>
      </rPr>
      <t>Quarter</t>
    </r>
  </si>
  <si>
    <r>
      <t xml:space="preserve">Province, </t>
    </r>
    <r>
      <rPr>
        <b/>
        <u/>
        <sz val="10"/>
        <color theme="1"/>
        <rFont val="Times New Roman"/>
        <family val="1"/>
      </rPr>
      <t>City</t>
    </r>
    <r>
      <rPr>
        <sz val="10"/>
        <color theme="1"/>
        <rFont val="Times New Roman"/>
        <family val="1"/>
      </rPr>
      <t xml:space="preserve"> or Municipality: </t>
    </r>
    <r>
      <rPr>
        <b/>
        <u/>
        <sz val="12"/>
        <color theme="1"/>
        <rFont val="Times New Roman"/>
        <family val="1"/>
      </rPr>
      <t>Malabon</t>
    </r>
  </si>
  <si>
    <t xml:space="preserve">Nature of Appointment or Employment
 </t>
  </si>
  <si>
    <t xml:space="preserve">Number </t>
  </si>
  <si>
    <t>Compensation and Other Benefits *</t>
  </si>
  <si>
    <t>Total</t>
  </si>
  <si>
    <t>Salaries and Wages</t>
  </si>
  <si>
    <t>Other Monetary Benefits</t>
  </si>
  <si>
    <t>I. Permanent</t>
  </si>
  <si>
    <t>II. Contractual with Appointment</t>
  </si>
  <si>
    <t>III. Casual</t>
  </si>
  <si>
    <t>IV. Job Order/ Contract of Service</t>
  </si>
  <si>
    <t>V. CMU Permanent</t>
  </si>
  <si>
    <t>VI. CMU (Admin) Contractual with Appointment</t>
  </si>
  <si>
    <t>VII. CMU (Teaching) Contractual with Appointment</t>
  </si>
  <si>
    <t>VIII. CMU (Lecturer) Job Order</t>
  </si>
  <si>
    <t>IX. CMPI (Trainer) Job Order</t>
  </si>
  <si>
    <t xml:space="preserve">Grand Total </t>
  </si>
  <si>
    <t>*Subject to adjustment</t>
  </si>
  <si>
    <t>We hereby certify that we have reviewed the contents and hereby attest to the veracity and correctness of the data or information contained in this document.</t>
  </si>
  <si>
    <t>MA. CARIDAD M. SOCO</t>
  </si>
  <si>
    <t>MARIA LOURDES R. MANLULU</t>
  </si>
  <si>
    <t>ANTOLIN A. ORETA III</t>
  </si>
  <si>
    <t>OIC- Human Resource Management &amp;Development Dept.</t>
  </si>
  <si>
    <t>City Accountant</t>
  </si>
  <si>
    <t>City Mayor</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</si>
  <si>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</si>
  <si>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Times New Roman"/>
        <family val="1"/>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</si>
  <si>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Times New Roman"/>
        <family val="1"/>
      </rPr>
      <t xml:space="preserve"> (Source: Omnibus Rules Implementing Book V of E.O. No. 292 and Other Pertinent Civil Service Laws)</t>
    </r>
    <r>
      <rPr>
        <sz val="10"/>
        <color theme="1"/>
        <rFont val="Times New Roman"/>
        <family val="1"/>
      </rPr>
      <t xml:space="preserve">
</t>
    </r>
  </si>
</sst>
</file>

<file path=xl/styles.xml><?xml version="1.0" encoding="utf-8"?>
<styleSheet xmlns="http://schemas.openxmlformats.org/spreadsheetml/2006/main">
  <numFmts count="2">
    <numFmt numFmtId="43" formatCode="_(* #,##0.00_);_(* \(#,##0.00\);_(* &quot;-&quot;??_);_(@_)"/>
    <numFmt numFmtId="164" formatCode="_(* #,##0_);_(* \(#,##0\);_(* &quot;-&quot;??_);_(@_)"/>
  </numFmts>
  <fonts count="21">
    <font>
      <sz val="11"/>
      <color theme="1"/>
      <name val="Calibri"/>
      <family val="2"/>
      <scheme val="minor"/>
    </font>
    <font>
      <sz val="11"/>
      <color theme="1"/>
      <name val="Calibri"/>
      <family val="2"/>
      <scheme val="minor"/>
    </font>
    <font>
      <sz val="10"/>
      <color theme="1"/>
      <name val="Times New Roman"/>
      <family val="1"/>
    </font>
    <font>
      <b/>
      <sz val="18"/>
      <color theme="1"/>
      <name val="Times New Roman"/>
      <family val="1"/>
    </font>
    <font>
      <sz val="12"/>
      <color theme="1"/>
      <name val="Times New Roman"/>
      <family val="1"/>
    </font>
    <font>
      <b/>
      <u/>
      <sz val="12"/>
      <color theme="1"/>
      <name val="Times New Roman"/>
      <family val="1"/>
    </font>
    <font>
      <b/>
      <u/>
      <sz val="10"/>
      <color theme="1"/>
      <name val="Times New Roman"/>
      <family val="1"/>
    </font>
    <font>
      <b/>
      <sz val="10"/>
      <color theme="1"/>
      <name val="Times New Roman"/>
      <family val="1"/>
    </font>
    <font>
      <sz val="12"/>
      <name val="Times New Roman"/>
      <family val="1"/>
    </font>
    <font>
      <b/>
      <sz val="12"/>
      <color theme="1"/>
      <name val="Times New Roman"/>
      <family val="1"/>
    </font>
    <font>
      <b/>
      <i/>
      <sz val="14"/>
      <color theme="1"/>
      <name val="Times New Roman"/>
      <family val="1"/>
    </font>
    <font>
      <b/>
      <sz val="14"/>
      <color theme="1"/>
      <name val="Times New Roman"/>
      <family val="1"/>
    </font>
    <font>
      <sz val="14"/>
      <color theme="1"/>
      <name val="Times New Roman"/>
      <family val="1"/>
    </font>
    <font>
      <sz val="5"/>
      <color theme="1"/>
      <name val="Times New Roman"/>
      <family val="1"/>
    </font>
    <font>
      <sz val="8"/>
      <color theme="1"/>
      <name val="Times New Roman"/>
      <family val="1"/>
    </font>
    <font>
      <sz val="11"/>
      <color theme="1"/>
      <name val="Times New Roman"/>
      <family val="1"/>
    </font>
    <font>
      <b/>
      <i/>
      <sz val="10"/>
      <color theme="1"/>
      <name val="Times New Roman"/>
      <family val="1"/>
    </font>
    <font>
      <i/>
      <sz val="10"/>
      <color theme="1"/>
      <name val="Times New Roman"/>
      <family val="1"/>
    </font>
    <font>
      <sz val="8"/>
      <color indexed="8"/>
      <name val="MS Sans Serif"/>
      <family val="2"/>
    </font>
    <font>
      <sz val="10"/>
      <name val="Arial"/>
      <family val="2"/>
    </font>
    <font>
      <sz val="10"/>
      <color indexed="8"/>
      <name val="Arial"/>
      <family val="2"/>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6">
    <xf numFmtId="0" fontId="0" fillId="0" borderId="0"/>
    <xf numFmtId="43" fontId="1"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0" fillId="0" borderId="0"/>
    <xf numFmtId="0" fontId="20" fillId="0" borderId="0"/>
    <xf numFmtId="0" fontId="20"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cellStyleXfs>
  <cellXfs count="59">
    <xf numFmtId="0" fontId="0" fillId="0" borderId="0" xfId="0"/>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xf numFmtId="43" fontId="2" fillId="0" borderId="0" xfId="1" applyFont="1"/>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4" fillId="0" borderId="4"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4" fillId="0" borderId="9" xfId="0" applyFont="1" applyBorder="1" applyAlignment="1">
      <alignment horizontal="left" vertical="top" wrapText="1"/>
    </xf>
    <xf numFmtId="0" fontId="4" fillId="0" borderId="9" xfId="0" applyFont="1" applyBorder="1" applyAlignment="1">
      <alignment horizontal="center" vertical="top"/>
    </xf>
    <xf numFmtId="43" fontId="8" fillId="0" borderId="9" xfId="1" applyFont="1" applyFill="1" applyBorder="1" applyAlignment="1">
      <alignment horizontal="center" vertical="top"/>
    </xf>
    <xf numFmtId="43" fontId="8" fillId="0" borderId="9" xfId="0" applyNumberFormat="1" applyFont="1" applyFill="1" applyBorder="1" applyAlignment="1">
      <alignment horizontal="center" vertical="top"/>
    </xf>
    <xf numFmtId="43" fontId="9" fillId="0" borderId="9" xfId="0" applyNumberFormat="1" applyFont="1" applyBorder="1" applyAlignment="1">
      <alignment horizontal="center" vertical="top"/>
    </xf>
    <xf numFmtId="0" fontId="4" fillId="0" borderId="9" xfId="0" applyFont="1" applyBorder="1" applyAlignment="1">
      <alignment horizontal="left" vertical="top"/>
    </xf>
    <xf numFmtId="0" fontId="4" fillId="0" borderId="9" xfId="0" applyFont="1" applyFill="1" applyBorder="1" applyAlignment="1">
      <alignment horizontal="left" vertical="top"/>
    </xf>
    <xf numFmtId="0" fontId="4" fillId="0" borderId="9" xfId="0" applyFont="1" applyFill="1" applyBorder="1" applyAlignment="1">
      <alignment horizontal="center" vertical="top"/>
    </xf>
    <xf numFmtId="0" fontId="2" fillId="0" borderId="0" xfId="0" applyFont="1" applyFill="1"/>
    <xf numFmtId="43" fontId="2" fillId="0" borderId="0" xfId="1" applyFont="1" applyFill="1"/>
    <xf numFmtId="43" fontId="8" fillId="0" borderId="9" xfId="1" applyFont="1" applyFill="1" applyBorder="1" applyAlignment="1">
      <alignment vertical="center"/>
    </xf>
    <xf numFmtId="43" fontId="8" fillId="0" borderId="9" xfId="1" applyFont="1" applyFill="1" applyBorder="1" applyAlignment="1">
      <alignment vertical="top"/>
    </xf>
    <xf numFmtId="43" fontId="2" fillId="0" borderId="0" xfId="0" applyNumberFormat="1" applyFont="1"/>
    <xf numFmtId="0" fontId="10" fillId="0" borderId="9" xfId="0" applyFont="1" applyBorder="1" applyAlignment="1">
      <alignment horizontal="center" vertical="top"/>
    </xf>
    <xf numFmtId="164" fontId="11" fillId="0" borderId="9" xfId="1" applyNumberFormat="1" applyFont="1" applyBorder="1" applyAlignment="1">
      <alignment vertical="top"/>
    </xf>
    <xf numFmtId="43" fontId="11" fillId="0" borderId="9" xfId="0" applyNumberFormat="1" applyFont="1" applyBorder="1" applyAlignment="1">
      <alignment vertical="top"/>
    </xf>
    <xf numFmtId="0" fontId="12" fillId="0" borderId="0" xfId="0" applyFont="1"/>
    <xf numFmtId="43" fontId="12" fillId="0" borderId="0" xfId="1" applyFont="1"/>
    <xf numFmtId="0" fontId="2" fillId="0" borderId="0" xfId="0" applyFont="1" applyAlignment="1">
      <alignment vertical="top"/>
    </xf>
    <xf numFmtId="0" fontId="14" fillId="0" borderId="0" xfId="0" applyFont="1" applyAlignment="1">
      <alignment vertical="top"/>
    </xf>
    <xf numFmtId="0" fontId="14" fillId="0" borderId="0" xfId="0" applyFont="1"/>
    <xf numFmtId="43" fontId="14" fillId="0" borderId="0" xfId="1" applyFont="1"/>
    <xf numFmtId="0" fontId="2" fillId="0" borderId="0" xfId="0" applyFont="1" applyAlignment="1">
      <alignment horizontal="left" vertical="top" wrapText="1"/>
    </xf>
    <xf numFmtId="0" fontId="2" fillId="0" borderId="0" xfId="0" applyFont="1" applyAlignment="1">
      <alignment horizontal="left" vertical="top" wrapText="1"/>
    </xf>
    <xf numFmtId="0" fontId="9" fillId="0" borderId="7" xfId="0" applyFont="1" applyBorder="1" applyAlignment="1">
      <alignment horizontal="center" vertical="top"/>
    </xf>
    <xf numFmtId="0" fontId="2" fillId="0" borderId="0" xfId="0" applyFont="1" applyBorder="1" applyAlignment="1">
      <alignment vertical="top"/>
    </xf>
    <xf numFmtId="0" fontId="5" fillId="0" borderId="0" xfId="0" applyFont="1" applyBorder="1" applyAlignment="1">
      <alignment horizontal="center" vertical="top"/>
    </xf>
    <xf numFmtId="0" fontId="15" fillId="0" borderId="0" xfId="0" applyFont="1" applyBorder="1" applyAlignment="1">
      <alignment horizontal="center" vertical="top"/>
    </xf>
    <xf numFmtId="0" fontId="4" fillId="0" borderId="0" xfId="0" applyFont="1" applyBorder="1" applyAlignment="1">
      <alignment horizontal="center" vertical="top"/>
    </xf>
    <xf numFmtId="0" fontId="16" fillId="0" borderId="0" xfId="0" applyFont="1" applyAlignment="1">
      <alignment vertical="top"/>
    </xf>
    <xf numFmtId="0" fontId="2" fillId="0" borderId="0" xfId="0" applyFont="1" applyAlignment="1">
      <alignment horizontal="left"/>
    </xf>
    <xf numFmtId="43" fontId="2" fillId="0" borderId="0" xfId="1" applyFont="1" applyAlignment="1">
      <alignment horizontal="left"/>
    </xf>
    <xf numFmtId="0" fontId="13" fillId="0" borderId="0" xfId="0" applyFont="1" applyAlignment="1">
      <alignment horizontal="left" vertical="top" wrapText="1"/>
    </xf>
    <xf numFmtId="0" fontId="14" fillId="0" borderId="0" xfId="0" applyFont="1" applyAlignment="1">
      <alignment horizontal="left" vertical="top"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36">
    <cellStyle name="Comma" xfId="1" builtinId="3"/>
    <cellStyle name="Comma 2" xfId="2"/>
    <cellStyle name="Comma 2 2" xfId="3"/>
    <cellStyle name="Comma 2 2 2" xfId="4"/>
    <cellStyle name="Comma 2 3" xfId="5"/>
    <cellStyle name="Comma 3" xfId="6"/>
    <cellStyle name="Comma 4" xfId="7"/>
    <cellStyle name="Comma 5" xfId="8"/>
    <cellStyle name="Comma 6" xfId="9"/>
    <cellStyle name="Comma 6 2" xfId="10"/>
    <cellStyle name="Comma 7" xfId="11"/>
    <cellStyle name="Comma 8" xfId="12"/>
    <cellStyle name="Comma 9" xfId="13"/>
    <cellStyle name="Normal" xfId="0" builtinId="0"/>
    <cellStyle name="Normal 10" xfId="14"/>
    <cellStyle name="Normal 10 2" xfId="15"/>
    <cellStyle name="Normal 11" xfId="16"/>
    <cellStyle name="Normal 12" xfId="17"/>
    <cellStyle name="Normal 2" xfId="18"/>
    <cellStyle name="Normal 2 2" xfId="19"/>
    <cellStyle name="Normal 2 2 2" xfId="20"/>
    <cellStyle name="Normal 3" xfId="21"/>
    <cellStyle name="Normal 3 2" xfId="22"/>
    <cellStyle name="Normal 3 2 2" xfId="23"/>
    <cellStyle name="Normal 3 2 3" xfId="24"/>
    <cellStyle name="Normal 3 3" xfId="25"/>
    <cellStyle name="Normal 3 3 2" xfId="26"/>
    <cellStyle name="Normal 3 3 3" xfId="27"/>
    <cellStyle name="Normal 4" xfId="28"/>
    <cellStyle name="Normal 5" xfId="29"/>
    <cellStyle name="Normal 5 2" xfId="30"/>
    <cellStyle name="Normal 6" xfId="31"/>
    <cellStyle name="Normal 7" xfId="32"/>
    <cellStyle name="Normal 8" xfId="33"/>
    <cellStyle name="Normal 9" xfId="34"/>
    <cellStyle name="Normal 9 2" xfId="3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35717</xdr:rowOff>
    </xdr:from>
    <xdr:to>
      <xdr:col>5</xdr:col>
      <xdr:colOff>11906</xdr:colOff>
      <xdr:row>28</xdr:row>
      <xdr:rowOff>8000</xdr:rowOff>
    </xdr:to>
    <xdr:pic>
      <xdr:nvPicPr>
        <xdr:cNvPr id="2" name="Picture 1" descr="2015 2Q MANCOM SIG.jpg"/>
        <xdr:cNvPicPr>
          <a:picLocks noChangeAspect="1"/>
        </xdr:cNvPicPr>
      </xdr:nvPicPr>
      <xdr:blipFill>
        <a:blip xmlns:r="http://schemas.openxmlformats.org/officeDocument/2006/relationships" r:embed="rId1">
          <a:lum contrast="40000"/>
        </a:blip>
        <a:stretch>
          <a:fillRect/>
        </a:stretch>
      </xdr:blipFill>
      <xdr:spPr>
        <a:xfrm>
          <a:off x="0" y="4548186"/>
          <a:ext cx="9263062" cy="8771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2"/>
  <sheetViews>
    <sheetView tabSelected="1" topLeftCell="A19" zoomScale="80" zoomScaleNormal="80" workbookViewId="0">
      <selection activeCell="B37" sqref="B37"/>
    </sheetView>
  </sheetViews>
  <sheetFormatPr defaultRowHeight="12.75"/>
  <cols>
    <col min="1" max="1" width="52.28515625" style="4" customWidth="1"/>
    <col min="2" max="2" width="9.42578125" style="4" customWidth="1"/>
    <col min="3" max="3" width="26.42578125" style="4" customWidth="1"/>
    <col min="4" max="4" width="24.140625" style="4" customWidth="1"/>
    <col min="5" max="5" width="26.42578125" style="4" customWidth="1"/>
    <col min="6" max="7" width="9.140625" style="4"/>
    <col min="8" max="8" width="13.85546875" style="4" bestFit="1" customWidth="1"/>
    <col min="9" max="9" width="9.140625" style="4"/>
    <col min="10" max="10" width="12" style="5" bestFit="1" customWidth="1"/>
    <col min="11" max="16384" width="9.140625" style="4"/>
  </cols>
  <sheetData>
    <row r="1" spans="1:10" ht="9.75" customHeight="1">
      <c r="A1" s="1"/>
      <c r="B1" s="2"/>
      <c r="C1" s="2"/>
      <c r="D1" s="2"/>
      <c r="E1" s="3"/>
    </row>
    <row r="2" spans="1:10" ht="22.5">
      <c r="A2" s="6" t="s">
        <v>0</v>
      </c>
      <c r="B2" s="7"/>
      <c r="C2" s="7"/>
      <c r="D2" s="7"/>
      <c r="E2" s="8"/>
    </row>
    <row r="3" spans="1:10">
      <c r="A3" s="9" t="s">
        <v>1</v>
      </c>
      <c r="B3" s="10"/>
      <c r="C3" s="10"/>
      <c r="D3" s="10"/>
      <c r="E3" s="11"/>
    </row>
    <row r="4" spans="1:10" ht="15.75">
      <c r="A4" s="12" t="s">
        <v>2</v>
      </c>
      <c r="B4" s="13"/>
      <c r="C4" s="13"/>
      <c r="D4" s="13"/>
      <c r="E4" s="14"/>
    </row>
    <row r="5" spans="1:10" ht="15.75">
      <c r="A5" s="9" t="s">
        <v>3</v>
      </c>
      <c r="B5" s="10"/>
      <c r="C5" s="10"/>
      <c r="D5" s="10"/>
      <c r="E5" s="11"/>
    </row>
    <row r="6" spans="1:10" ht="15.75">
      <c r="A6" s="9" t="s">
        <v>4</v>
      </c>
      <c r="B6" s="10"/>
      <c r="C6" s="10"/>
      <c r="D6" s="10"/>
      <c r="E6" s="11"/>
    </row>
    <row r="7" spans="1:10" ht="11.25" customHeight="1">
      <c r="A7" s="15"/>
      <c r="B7" s="16"/>
      <c r="C7" s="16"/>
      <c r="D7" s="16"/>
      <c r="E7" s="17"/>
    </row>
    <row r="8" spans="1:10" ht="24.75" customHeight="1">
      <c r="A8" s="57" t="s">
        <v>5</v>
      </c>
      <c r="B8" s="18" t="s">
        <v>6</v>
      </c>
      <c r="C8" s="55" t="s">
        <v>7</v>
      </c>
      <c r="D8" s="56"/>
      <c r="E8" s="18" t="s">
        <v>8</v>
      </c>
    </row>
    <row r="9" spans="1:10">
      <c r="A9" s="58"/>
      <c r="B9" s="20"/>
      <c r="C9" s="19" t="s">
        <v>9</v>
      </c>
      <c r="D9" s="19" t="s">
        <v>10</v>
      </c>
      <c r="E9" s="20"/>
    </row>
    <row r="10" spans="1:10" ht="15.75">
      <c r="A10" s="21" t="s">
        <v>11</v>
      </c>
      <c r="B10" s="22">
        <v>662</v>
      </c>
      <c r="C10" s="23">
        <f>82834696.53-41204326.7</f>
        <v>41630369.829999998</v>
      </c>
      <c r="D10" s="24">
        <f>60136875.28-13147788.58</f>
        <v>46989086.700000003</v>
      </c>
      <c r="E10" s="25">
        <f>SUM(C10:D10)</f>
        <v>88619456.530000001</v>
      </c>
    </row>
    <row r="11" spans="1:10" ht="15.75">
      <c r="A11" s="21" t="s">
        <v>12</v>
      </c>
      <c r="B11" s="22">
        <v>4</v>
      </c>
      <c r="C11" s="23">
        <f>892662-188049</f>
        <v>704613</v>
      </c>
      <c r="D11" s="24">
        <f>657454.96-57815.88</f>
        <v>599639.07999999996</v>
      </c>
      <c r="E11" s="25">
        <f t="shared" ref="E11:E18" si="0">SUM(C11:D11)</f>
        <v>1304252.08</v>
      </c>
    </row>
    <row r="12" spans="1:10" ht="15.75">
      <c r="A12" s="26" t="s">
        <v>13</v>
      </c>
      <c r="B12" s="22">
        <v>205</v>
      </c>
      <c r="C12" s="23">
        <f>7601113.64-3663000</f>
        <v>3938113.6399999997</v>
      </c>
      <c r="D12" s="23">
        <f>6296806.69-1376677.5</f>
        <v>4920129.1900000004</v>
      </c>
      <c r="E12" s="25">
        <f t="shared" si="0"/>
        <v>8858242.8300000001</v>
      </c>
    </row>
    <row r="13" spans="1:10" ht="15.75">
      <c r="A13" s="27" t="s">
        <v>14</v>
      </c>
      <c r="B13" s="28">
        <v>921</v>
      </c>
      <c r="C13" s="23">
        <f>22038101.01-12575005.08</f>
        <v>9463095.9300000016</v>
      </c>
      <c r="D13" s="23">
        <v>0</v>
      </c>
      <c r="E13" s="25">
        <f t="shared" si="0"/>
        <v>9463095.9300000016</v>
      </c>
    </row>
    <row r="14" spans="1:10" s="29" customFormat="1" ht="15.75">
      <c r="A14" s="27" t="s">
        <v>15</v>
      </c>
      <c r="B14" s="28">
        <v>2</v>
      </c>
      <c r="C14" s="23">
        <f>244778.82-55647</f>
        <v>189131.82</v>
      </c>
      <c r="D14" s="23">
        <f>95386.16-13952.64</f>
        <v>81433.52</v>
      </c>
      <c r="E14" s="25">
        <f t="shared" si="0"/>
        <v>270565.34000000003</v>
      </c>
      <c r="J14" s="30"/>
    </row>
    <row r="15" spans="1:10" s="29" customFormat="1" ht="15.75">
      <c r="A15" s="27" t="s">
        <v>16</v>
      </c>
      <c r="B15" s="28">
        <v>44</v>
      </c>
      <c r="C15" s="31">
        <v>1245078.4005507864</v>
      </c>
      <c r="D15" s="31">
        <f>738333.78-108000</f>
        <v>630333.78</v>
      </c>
      <c r="E15" s="25">
        <f t="shared" si="0"/>
        <v>1875412.1805507864</v>
      </c>
      <c r="J15" s="30"/>
    </row>
    <row r="16" spans="1:10" s="29" customFormat="1" ht="15.75">
      <c r="A16" s="27" t="s">
        <v>17</v>
      </c>
      <c r="B16" s="28">
        <v>13</v>
      </c>
      <c r="C16" s="31">
        <v>475295.33893578855</v>
      </c>
      <c r="D16" s="31">
        <f>1517686.11-222000</f>
        <v>1295686.1100000001</v>
      </c>
      <c r="E16" s="25">
        <f t="shared" si="0"/>
        <v>1770981.4489357886</v>
      </c>
      <c r="J16" s="30"/>
    </row>
    <row r="17" spans="1:10" s="29" customFormat="1" ht="15.75">
      <c r="A17" s="27" t="s">
        <v>18</v>
      </c>
      <c r="B17" s="28">
        <v>26</v>
      </c>
      <c r="C17" s="23">
        <v>2961450.5505134254</v>
      </c>
      <c r="D17" s="23">
        <v>0</v>
      </c>
      <c r="E17" s="25">
        <f t="shared" si="0"/>
        <v>2961450.5505134254</v>
      </c>
      <c r="J17" s="30"/>
    </row>
    <row r="18" spans="1:10" ht="15.75">
      <c r="A18" s="27" t="s">
        <v>19</v>
      </c>
      <c r="B18" s="22">
        <v>35</v>
      </c>
      <c r="C18" s="23">
        <v>1112789.6600000001</v>
      </c>
      <c r="D18" s="32">
        <v>0</v>
      </c>
      <c r="E18" s="25">
        <f t="shared" si="0"/>
        <v>1112789.6600000001</v>
      </c>
      <c r="H18" s="33"/>
    </row>
    <row r="19" spans="1:10" s="37" customFormat="1" ht="19.5">
      <c r="A19" s="34" t="s">
        <v>20</v>
      </c>
      <c r="B19" s="35">
        <f>SUM(B10:B18)</f>
        <v>1912</v>
      </c>
      <c r="C19" s="36">
        <f>SUM(C10:C18)</f>
        <v>61719938.169999987</v>
      </c>
      <c r="D19" s="36">
        <f>SUM(D10:D18)</f>
        <v>54516308.380000003</v>
      </c>
      <c r="E19" s="36">
        <f>SUM(E10:E18)</f>
        <v>116236246.55000001</v>
      </c>
      <c r="J19" s="38"/>
    </row>
    <row r="20" spans="1:10">
      <c r="A20" s="53" t="s">
        <v>21</v>
      </c>
      <c r="B20" s="53"/>
      <c r="C20" s="53"/>
      <c r="D20" s="53"/>
      <c r="E20" s="39"/>
    </row>
    <row r="21" spans="1:10" s="41" customFormat="1" ht="11.25">
      <c r="A21" s="54"/>
      <c r="B21" s="54"/>
      <c r="C21" s="54"/>
      <c r="D21" s="54"/>
      <c r="E21" s="40"/>
      <c r="J21" s="42"/>
    </row>
    <row r="22" spans="1:10" ht="12.75" customHeight="1">
      <c r="A22" s="44" t="s">
        <v>22</v>
      </c>
      <c r="B22" s="44"/>
      <c r="C22" s="44"/>
      <c r="D22" s="44"/>
      <c r="E22" s="39"/>
    </row>
    <row r="23" spans="1:10">
      <c r="A23" s="44"/>
      <c r="B23" s="44"/>
      <c r="C23" s="44"/>
      <c r="D23" s="44"/>
      <c r="E23" s="39"/>
    </row>
    <row r="24" spans="1:10">
      <c r="A24" s="39"/>
      <c r="B24" s="39"/>
      <c r="C24" s="39"/>
      <c r="D24" s="39"/>
      <c r="E24" s="39"/>
    </row>
    <row r="25" spans="1:10">
      <c r="A25" s="39"/>
      <c r="B25" s="39"/>
      <c r="C25" s="39"/>
      <c r="D25" s="39"/>
      <c r="E25" s="39"/>
    </row>
    <row r="26" spans="1:10" ht="15.75">
      <c r="A26" s="45" t="s">
        <v>23</v>
      </c>
      <c r="B26" s="46"/>
      <c r="C26" s="47" t="s">
        <v>24</v>
      </c>
      <c r="D26" s="46"/>
      <c r="E26" s="47" t="s">
        <v>25</v>
      </c>
    </row>
    <row r="27" spans="1:10" ht="15.75">
      <c r="A27" s="48" t="s">
        <v>26</v>
      </c>
      <c r="B27" s="46"/>
      <c r="C27" s="49" t="s">
        <v>27</v>
      </c>
      <c r="D27" s="46"/>
      <c r="E27" s="49" t="s">
        <v>28</v>
      </c>
    </row>
    <row r="28" spans="1:10">
      <c r="A28" s="39"/>
      <c r="B28" s="39"/>
      <c r="C28" s="39"/>
      <c r="D28" s="39"/>
      <c r="E28" s="39"/>
    </row>
    <row r="29" spans="1:10">
      <c r="A29" s="39"/>
      <c r="B29" s="39"/>
      <c r="C29" s="39"/>
      <c r="D29" s="39"/>
      <c r="E29" s="39"/>
    </row>
    <row r="30" spans="1:10" ht="13.5">
      <c r="A30" s="50" t="s">
        <v>29</v>
      </c>
      <c r="B30" s="39"/>
      <c r="C30" s="39"/>
      <c r="D30" s="39"/>
      <c r="E30" s="39"/>
    </row>
    <row r="31" spans="1:10" s="51" customFormat="1" ht="47.25" customHeight="1">
      <c r="A31" s="43" t="s">
        <v>30</v>
      </c>
      <c r="B31" s="43"/>
      <c r="C31" s="43"/>
      <c r="D31" s="43"/>
      <c r="E31" s="43"/>
      <c r="J31" s="52"/>
    </row>
    <row r="32" spans="1:10" ht="38.25" customHeight="1">
      <c r="A32" s="43" t="s">
        <v>31</v>
      </c>
      <c r="B32" s="43"/>
      <c r="C32" s="43"/>
      <c r="D32" s="43"/>
      <c r="E32" s="43"/>
    </row>
  </sheetData>
  <sheetProtection password="CE2A" sheet="1" objects="1" scenarios="1"/>
  <mergeCells count="11">
    <mergeCell ref="A31:E31"/>
    <mergeCell ref="A32:E32"/>
    <mergeCell ref="A2:E2"/>
    <mergeCell ref="A3:E3"/>
    <mergeCell ref="A4:E4"/>
    <mergeCell ref="A5:E5"/>
    <mergeCell ref="A6:E6"/>
    <mergeCell ref="A8:A9"/>
    <mergeCell ref="B8:B9"/>
    <mergeCell ref="C8:D8"/>
    <mergeCell ref="E8:E9"/>
  </mergeCells>
  <printOptions horizontalCentered="1" verticalCentered="1"/>
  <pageMargins left="0.25" right="0.25" top="0.5" bottom="0.5" header="0.25" footer="0.25"/>
  <pageSetup paperSize="9" scale="90" orientation="landscape" horizontalDpi="4294967294" copies="2" r:id="rId1"/>
  <headerFooter>
    <oddHeader>&amp;L&amp;"Times New Roman,Regular"&amp;10FDP Form 13- Manpower Complement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MANCOM (2Q 2015)</vt:lpstr>
      <vt:lpstr>'MANCOM (2Q 2015)'!Print_Area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USER80</dc:creator>
  <cp:lastModifiedBy>USER80</cp:lastModifiedBy>
  <cp:lastPrinted>2015-07-20T08:44:49Z</cp:lastPrinted>
  <dcterms:created xsi:type="dcterms:W3CDTF">2015-07-20T08:36:39Z</dcterms:created>
  <dcterms:modified xsi:type="dcterms:W3CDTF">2015-07-20T08:45:05Z</dcterms:modified>
</cp:coreProperties>
</file>