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695" windowHeight="7365"/>
  </bookViews>
  <sheets>
    <sheet name="DILG LDRRMFUR 3Q 2015 I" sheetId="1" r:id="rId1"/>
  </sheets>
  <externalReferences>
    <externalReference r:id="rId2"/>
    <externalReference r:id="rId3"/>
  </externalReferences>
  <definedNames>
    <definedName name="_xlnm._FilterDatabase" localSheetId="0" hidden="1">'DILG LDRRMFUR 3Q 2015 I'!$A$6:$N$46</definedName>
    <definedName name="_xlnm.Print_Area" localSheetId="0">'DILG LDRRMFUR 3Q 2015 I'!$A$1:$N$54</definedName>
  </definedNames>
  <calcPr calcId="124519"/>
</workbook>
</file>

<file path=xl/calcChain.xml><?xml version="1.0" encoding="utf-8"?>
<calcChain xmlns="http://schemas.openxmlformats.org/spreadsheetml/2006/main">
  <c r="M45" i="1"/>
  <c r="L45"/>
  <c r="K45"/>
  <c r="J45"/>
  <c r="I45"/>
  <c r="H45"/>
  <c r="G45"/>
  <c r="C44"/>
  <c r="N44" s="1"/>
  <c r="C43"/>
  <c r="N43" s="1"/>
  <c r="C42"/>
  <c r="C45" s="1"/>
  <c r="C46" s="1"/>
  <c r="C41"/>
  <c r="N41" s="1"/>
  <c r="N40"/>
  <c r="N39"/>
  <c r="N38"/>
  <c r="N37"/>
  <c r="N36"/>
  <c r="N35"/>
  <c r="N34"/>
  <c r="N33"/>
  <c r="N32"/>
  <c r="N31"/>
  <c r="N30"/>
  <c r="N29"/>
  <c r="N28"/>
  <c r="N27"/>
  <c r="N26"/>
  <c r="N25"/>
  <c r="N24"/>
  <c r="G23"/>
  <c r="C23"/>
  <c r="N22"/>
  <c r="G21"/>
  <c r="C21"/>
  <c r="M19"/>
  <c r="M46" s="1"/>
  <c r="L19"/>
  <c r="L46" s="1"/>
  <c r="K19"/>
  <c r="K46" s="1"/>
  <c r="J19"/>
  <c r="I19"/>
  <c r="H19"/>
  <c r="G19"/>
  <c r="G46" s="1"/>
  <c r="G56" s="1"/>
  <c r="F19"/>
  <c r="E19"/>
  <c r="D19"/>
  <c r="C19"/>
  <c r="N18"/>
  <c r="N17"/>
  <c r="N16"/>
  <c r="N15"/>
  <c r="N14"/>
  <c r="N13"/>
  <c r="N12"/>
  <c r="Q11"/>
  <c r="N11"/>
  <c r="N19" s="1"/>
  <c r="N10"/>
  <c r="N9"/>
  <c r="N21" l="1"/>
  <c r="N23"/>
  <c r="N45"/>
  <c r="N46" s="1"/>
  <c r="N42"/>
</calcChain>
</file>

<file path=xl/sharedStrings.xml><?xml version="1.0" encoding="utf-8"?>
<sst xmlns="http://schemas.openxmlformats.org/spreadsheetml/2006/main" count="66" uniqueCount="63">
  <si>
    <t>LOCAL DISASTER RISK REDUCTION AND MANAGEMENT FUND UTILIZATION</t>
  </si>
  <si>
    <r>
      <t xml:space="preserve">for the </t>
    </r>
    <r>
      <rPr>
        <b/>
        <u/>
        <sz val="12.5"/>
        <rFont val="Times New Roman"/>
        <family val="1"/>
      </rPr>
      <t>Third</t>
    </r>
    <r>
      <rPr>
        <b/>
        <sz val="12.5"/>
        <rFont val="Times New Roman"/>
        <family val="1"/>
      </rPr>
      <t xml:space="preserve"> Quarter of CY </t>
    </r>
    <r>
      <rPr>
        <b/>
        <u/>
        <sz val="12.5"/>
        <rFont val="Times New Roman"/>
        <family val="1"/>
      </rPr>
      <t>2015</t>
    </r>
  </si>
  <si>
    <t>Malabon City</t>
  </si>
  <si>
    <t>Particulars</t>
  </si>
  <si>
    <t>LDRRMF</t>
  </si>
  <si>
    <t>REMARKS</t>
  </si>
  <si>
    <t>NDRRMF</t>
  </si>
  <si>
    <t>From Other LGUS</t>
  </si>
  <si>
    <t>From Other Sources</t>
  </si>
  <si>
    <t>Total</t>
  </si>
  <si>
    <t>Quick Response Fund (QRF) 30%</t>
  </si>
  <si>
    <t>CHECK DATE</t>
  </si>
  <si>
    <t>CHECK NO</t>
  </si>
  <si>
    <t>PARTICULARS</t>
  </si>
  <si>
    <t>Mitigation Fund 70%</t>
  </si>
  <si>
    <t>A. Sources of Funds:</t>
  </si>
  <si>
    <t>Current Appropriation</t>
  </si>
  <si>
    <t>Continuing Appropriations BY2014</t>
  </si>
  <si>
    <t>Continuing Appropriations BY2013</t>
  </si>
  <si>
    <t>Continuing Appropriations BY2012</t>
  </si>
  <si>
    <t>Transfer to TF of CF 2014</t>
  </si>
  <si>
    <t>6/29/15</t>
  </si>
  <si>
    <t>Transfer of Funds from General Fund to Trust Fund the unutilized Calamity Fund Budget FY2014 DV 15-06-1805</t>
  </si>
  <si>
    <t>Transfer to TF of CF 2013</t>
  </si>
  <si>
    <t>2/21/14</t>
  </si>
  <si>
    <t>Transfer of Funds from General Fund to Trust Fund the unutilized Calamity Fund Budget FY2013 (30%- Quick Response Fund)</t>
  </si>
  <si>
    <t>City Treasurer- Transfer of Funds from General Fund to Trust Fund the unutilized Calamity Fund Budget FY2013 (70%- Disaster Preparedness &amp; Mitigation)</t>
  </si>
  <si>
    <t>Transfer to TF of CF 2012</t>
  </si>
  <si>
    <t>Transfer to TF of CF 2011</t>
  </si>
  <si>
    <t>Transfers/Grants (Gen Fund from Duterte)</t>
  </si>
  <si>
    <t>Transfers/Grants (TF from General Santos- Habagat)</t>
  </si>
  <si>
    <t>Total Funds Available</t>
  </si>
  <si>
    <t>B. Utilization</t>
  </si>
  <si>
    <t>Land/ Building Improvements and Maintenance</t>
  </si>
  <si>
    <t>Office Equipment</t>
  </si>
  <si>
    <t>Furniture &amp; Fixtures</t>
  </si>
  <si>
    <t>IT Equipment &amp; Software</t>
  </si>
  <si>
    <t>Communication Equipment</t>
  </si>
  <si>
    <t>Construction and Heavy Equipment</t>
  </si>
  <si>
    <t>Disaster Response and Rescue Equipment</t>
  </si>
  <si>
    <t>Motor Vehicle</t>
  </si>
  <si>
    <t>Other Property, Plant and Equipment</t>
  </si>
  <si>
    <t>Travelling Expenses</t>
  </si>
  <si>
    <t>Training Expenses</t>
  </si>
  <si>
    <t>Food Supplies Expenses</t>
  </si>
  <si>
    <t>Drugs &amp; Medicines Expenses</t>
  </si>
  <si>
    <t>Medical, Dental and Laboratory Expenses</t>
  </si>
  <si>
    <t>Gasoline, Oil &amp; Lubricant Expenses</t>
  </si>
  <si>
    <t>Other Supplies Expenses</t>
  </si>
  <si>
    <t>Cooking Gas Expenses</t>
  </si>
  <si>
    <t>Communication Expenses</t>
  </si>
  <si>
    <t>772-774</t>
  </si>
  <si>
    <t>Rent Expenses</t>
  </si>
  <si>
    <t>Representation Expenses</t>
  </si>
  <si>
    <t>Repair &amp; Maintenance- Office Building</t>
  </si>
  <si>
    <t>Repair &amp; Maintenance- Motor Vehicle</t>
  </si>
  <si>
    <t>Repair &amp; Maintenance- Flood Control</t>
  </si>
  <si>
    <t>Other Miscellaneous Operating Expenses</t>
  </si>
  <si>
    <t>Total Utilization</t>
  </si>
  <si>
    <t>Unutilized Balance</t>
  </si>
  <si>
    <t>I hereby certify that I have reviewed the contents and hereby attest to the veracity and correctness of the data or information contained in this document.</t>
  </si>
  <si>
    <t>MARIA LOURDES R. MANLULU</t>
  </si>
  <si>
    <t>City Accountant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</si>
</sst>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yy;@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.5"/>
      <name val="Times New Roman"/>
      <family val="1"/>
    </font>
    <font>
      <b/>
      <u/>
      <sz val="12.5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indent="1"/>
    </xf>
    <xf numFmtId="0" fontId="5" fillId="0" borderId="2" xfId="0" applyFont="1" applyFill="1" applyBorder="1" applyAlignment="1">
      <alignment horizontal="left" vertical="top"/>
    </xf>
    <xf numFmtId="43" fontId="5" fillId="0" borderId="2" xfId="1" applyFont="1" applyFill="1" applyBorder="1" applyAlignment="1">
      <alignment vertical="top"/>
    </xf>
    <xf numFmtId="43" fontId="5" fillId="0" borderId="2" xfId="1" applyFont="1" applyFill="1" applyBorder="1" applyAlignment="1">
      <alignment horizontal="center" vertical="top"/>
    </xf>
    <xf numFmtId="43" fontId="5" fillId="0" borderId="0" xfId="1" applyFont="1" applyFill="1" applyAlignment="1">
      <alignment vertical="top"/>
    </xf>
    <xf numFmtId="0" fontId="5" fillId="2" borderId="2" xfId="0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vertical="top"/>
    </xf>
    <xf numFmtId="43" fontId="5" fillId="3" borderId="2" xfId="1" applyFont="1" applyFill="1" applyBorder="1" applyAlignment="1">
      <alignment vertical="top"/>
    </xf>
    <xf numFmtId="43" fontId="5" fillId="3" borderId="2" xfId="1" applyFont="1" applyFill="1" applyBorder="1" applyAlignment="1">
      <alignment horizontal="center" vertical="top"/>
    </xf>
    <xf numFmtId="49" fontId="5" fillId="0" borderId="2" xfId="0" quotePrefix="1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43" fontId="4" fillId="0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center" vertical="top" wrapText="1"/>
    </xf>
    <xf numFmtId="43" fontId="5" fillId="0" borderId="2" xfId="0" applyNumberFormat="1" applyFont="1" applyFill="1" applyBorder="1" applyAlignment="1">
      <alignment vertical="top"/>
    </xf>
    <xf numFmtId="43" fontId="5" fillId="0" borderId="1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43" fontId="4" fillId="0" borderId="7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43" fontId="4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3" fontId="5" fillId="0" borderId="0" xfId="0" applyNumberFormat="1" applyFont="1" applyFill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23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Comma 9" xfId="14"/>
    <cellStyle name="Normal" xfId="0" builtinId="0"/>
    <cellStyle name="Normal 2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Normal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23811</xdr:colOff>
      <xdr:row>50</xdr:row>
      <xdr:rowOff>35718</xdr:rowOff>
    </xdr:from>
    <xdr:to>
      <xdr:col>13</xdr:col>
      <xdr:colOff>47625</xdr:colOff>
      <xdr:row>54</xdr:row>
      <xdr:rowOff>105471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3561" y="8341518"/>
          <a:ext cx="2538414" cy="86985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ica%20FS\managerial%20acctg\CALAMITY%20FUND\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ica%20FS\managerial%20acctg\CALAMITY%20FUND\2015%20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2014 CONT  APPROP 2015 "/>
      <sheetName val="SLDRRMFU Payable"/>
      <sheetName val="COA Dec 2014"/>
      <sheetName val="DILG LDRRMFU 4Q 2014"/>
      <sheetName val="SAO"/>
      <sheetName val="SLDRRMFU Dec 2014"/>
      <sheetName val="SLDRRMFU JAN 2015"/>
      <sheetName val="COA JAN 2015 RUDRRMF"/>
      <sheetName val="SLDRRMFU FEB 2015"/>
      <sheetName val="FEB 2015 RUDRRMF"/>
      <sheetName val="SLDRRMFU MAR 2015"/>
      <sheetName val="MAR 2015 RUDRRMF"/>
      <sheetName val="LDRRMFU 1Q CY2015"/>
      <sheetName val="LDRRMFU APRIL 2015"/>
      <sheetName val="RUDRRMF APR 2015"/>
      <sheetName val="SLDRRMFU APR 2015"/>
      <sheetName val="COA RUDRRMF APR 2015"/>
      <sheetName val="SLDRRMFU MAY 2015"/>
      <sheetName val="COA RUDRRMF MAY 2015"/>
      <sheetName val="SLDRRMFU JUNE 2015"/>
      <sheetName val="LDRRMFU 2Q CY2015"/>
      <sheetName val="COA RUDRRMF JUNE 2015"/>
      <sheetName val="DILG LDRRMFUR 2Q 2015"/>
      <sheetName val="SLDRRMFU JULY 2015"/>
      <sheetName val="COA RUDRRMF JULY 2015"/>
      <sheetName val="SLDRRMFU TF-Liab 2013"/>
      <sheetName val="SLDRRMFU AUG 2015"/>
      <sheetName val="Report DRRMF AUG 2015"/>
      <sheetName val="Dec 2014"/>
      <sheetName val="LDRRMFU 4Q 2014 (2)"/>
      <sheetName val="SLDRRMFU JAN-DEC 2014 (2)"/>
      <sheetName val="JAN 2015 RUDRRMF"/>
      <sheetName val="basis 2015"/>
      <sheetName val="BY 2014 for 2015 Utilization"/>
      <sheetName val="LDRRMFU APRIL 20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</sheetData>
      <sheetData sheetId="8"/>
      <sheetData sheetId="9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</sheetData>
      <sheetData sheetId="10"/>
      <sheetData sheetId="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LDRRMFU SEPT 2015"/>
      <sheetName val="Report DRRMF SEPT 2015"/>
      <sheetName val="DILG LDRRMFUR 3Q 2015"/>
      <sheetName val="DILG WORKPAPER"/>
      <sheetName val="DILG LDRRMFUR 3Q 2015 I"/>
    </sheetNames>
    <sheetDataSet>
      <sheetData sheetId="0"/>
      <sheetData sheetId="1">
        <row r="46">
          <cell r="G46">
            <v>109152006.79499999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57"/>
  <sheetViews>
    <sheetView tabSelected="1" zoomScale="80" zoomScaleNormal="80" workbookViewId="0">
      <pane xSplit="2" ySplit="7" topLeftCell="C8" activePane="bottomRight" state="frozen"/>
      <selection activeCell="O50" sqref="O50"/>
      <selection pane="topRight" activeCell="O50" sqref="O50"/>
      <selection pane="bottomLeft" activeCell="O50" sqref="O50"/>
      <selection pane="bottomRight" activeCell="U10" sqref="U10"/>
    </sheetView>
  </sheetViews>
  <sheetFormatPr defaultRowHeight="15.75" outlineLevelCol="1"/>
  <cols>
    <col min="1" max="1" width="49.140625" style="1" bestFit="1" customWidth="1"/>
    <col min="2" max="2" width="8.7109375" style="1" hidden="1" customWidth="1" outlineLevel="1"/>
    <col min="3" max="3" width="17" style="1" customWidth="1" collapsed="1"/>
    <col min="4" max="4" width="12.28515625" style="1" hidden="1" customWidth="1" outlineLevel="1"/>
    <col min="5" max="5" width="8.7109375" style="1" hidden="1" customWidth="1" outlineLevel="1"/>
    <col min="6" max="6" width="25.42578125" style="1" hidden="1" customWidth="1" outlineLevel="1"/>
    <col min="7" max="7" width="18.140625" style="1" customWidth="1" collapsed="1"/>
    <col min="8" max="8" width="12.28515625" style="1" hidden="1" customWidth="1" outlineLevel="1"/>
    <col min="9" max="9" width="8.7109375" style="1" hidden="1" customWidth="1" outlineLevel="1"/>
    <col min="10" max="10" width="25.42578125" style="1" hidden="1" customWidth="1" outlineLevel="1"/>
    <col min="11" max="11" width="10.85546875" style="1" customWidth="1" collapsed="1"/>
    <col min="12" max="12" width="13.7109375" style="1" customWidth="1"/>
    <col min="13" max="13" width="13.140625" style="1" customWidth="1"/>
    <col min="14" max="14" width="18.140625" style="1" customWidth="1"/>
    <col min="15" max="16" width="9.140625" style="1"/>
    <col min="17" max="17" width="14.5703125" style="1" hidden="1" customWidth="1"/>
    <col min="18" max="16384" width="9.140625" style="1"/>
  </cols>
  <sheetData>
    <row r="1" spans="1:17" ht="18.75">
      <c r="A1" s="46" t="s">
        <v>0</v>
      </c>
      <c r="B1" s="47"/>
      <c r="C1" s="46"/>
      <c r="D1" s="47"/>
      <c r="E1" s="47"/>
      <c r="F1" s="47"/>
      <c r="G1" s="46"/>
      <c r="H1" s="47"/>
      <c r="I1" s="47"/>
      <c r="J1" s="47"/>
      <c r="K1" s="46"/>
      <c r="L1" s="46"/>
      <c r="M1" s="46"/>
      <c r="N1" s="46"/>
    </row>
    <row r="2" spans="1:17" ht="16.5">
      <c r="A2" s="48" t="s">
        <v>1</v>
      </c>
      <c r="B2" s="47"/>
      <c r="C2" s="48"/>
      <c r="D2" s="47"/>
      <c r="E2" s="47"/>
      <c r="F2" s="47"/>
      <c r="G2" s="48"/>
      <c r="H2" s="47"/>
      <c r="I2" s="47"/>
      <c r="J2" s="47"/>
      <c r="K2" s="48"/>
      <c r="L2" s="48"/>
      <c r="M2" s="48"/>
      <c r="N2" s="48"/>
    </row>
    <row r="3" spans="1:17" ht="18.75">
      <c r="A3" s="46" t="s">
        <v>2</v>
      </c>
      <c r="B3" s="47"/>
      <c r="C3" s="46"/>
      <c r="D3" s="47"/>
      <c r="E3" s="47"/>
      <c r="F3" s="47"/>
      <c r="G3" s="46"/>
      <c r="H3" s="47"/>
      <c r="I3" s="47"/>
      <c r="J3" s="47"/>
      <c r="K3" s="46"/>
      <c r="L3" s="46"/>
      <c r="M3" s="46"/>
      <c r="N3" s="46"/>
    </row>
    <row r="4" spans="1:17" ht="18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s="3" customForma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7" s="3" customFormat="1">
      <c r="A6" s="49" t="s">
        <v>3</v>
      </c>
      <c r="B6" s="5"/>
      <c r="C6" s="51" t="s">
        <v>4</v>
      </c>
      <c r="D6" s="51"/>
      <c r="E6" s="51"/>
      <c r="F6" s="51"/>
      <c r="G6" s="51"/>
      <c r="H6" s="52" t="s">
        <v>5</v>
      </c>
      <c r="I6" s="53"/>
      <c r="J6" s="54"/>
      <c r="K6" s="55" t="s">
        <v>6</v>
      </c>
      <c r="L6" s="57" t="s">
        <v>7</v>
      </c>
      <c r="M6" s="57" t="s">
        <v>8</v>
      </c>
      <c r="N6" s="58" t="s">
        <v>9</v>
      </c>
    </row>
    <row r="7" spans="1:17" ht="42.75">
      <c r="A7" s="50"/>
      <c r="B7" s="5"/>
      <c r="C7" s="6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11</v>
      </c>
      <c r="I7" s="7" t="s">
        <v>12</v>
      </c>
      <c r="J7" s="7" t="s">
        <v>13</v>
      </c>
      <c r="K7" s="56"/>
      <c r="L7" s="57"/>
      <c r="M7" s="57"/>
      <c r="N7" s="58"/>
    </row>
    <row r="8" spans="1:17">
      <c r="A8" s="8" t="s">
        <v>15</v>
      </c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</row>
    <row r="9" spans="1:17">
      <c r="A9" s="11" t="s">
        <v>16</v>
      </c>
      <c r="B9" s="12"/>
      <c r="C9" s="13">
        <v>11508740.08</v>
      </c>
      <c r="D9" s="13"/>
      <c r="E9" s="13"/>
      <c r="F9" s="13"/>
      <c r="G9" s="13">
        <v>32598415.484999999</v>
      </c>
      <c r="H9" s="13"/>
      <c r="I9" s="13"/>
      <c r="J9" s="13"/>
      <c r="K9" s="14"/>
      <c r="L9" s="14"/>
      <c r="M9" s="14"/>
      <c r="N9" s="14">
        <f t="shared" ref="N9:N18" si="0">C9+G9+K9+L9+M9</f>
        <v>44107155.564999998</v>
      </c>
      <c r="Q9" s="15">
        <v>9322588</v>
      </c>
    </row>
    <row r="10" spans="1:17">
      <c r="A10" s="12" t="s">
        <v>17</v>
      </c>
      <c r="B10" s="16"/>
      <c r="C10" s="13">
        <v>0</v>
      </c>
      <c r="D10" s="13"/>
      <c r="E10" s="13"/>
      <c r="F10" s="13"/>
      <c r="G10" s="13">
        <v>4242725</v>
      </c>
      <c r="H10" s="13"/>
      <c r="I10" s="13"/>
      <c r="J10" s="13"/>
      <c r="K10" s="14"/>
      <c r="L10" s="14"/>
      <c r="M10" s="14"/>
      <c r="N10" s="14">
        <f t="shared" si="0"/>
        <v>4242725</v>
      </c>
      <c r="Q10" s="15">
        <v>4377588</v>
      </c>
    </row>
    <row r="11" spans="1:17">
      <c r="A11" s="12" t="s">
        <v>18</v>
      </c>
      <c r="B11" s="16"/>
      <c r="C11" s="13">
        <v>0</v>
      </c>
      <c r="D11" s="13"/>
      <c r="E11" s="13"/>
      <c r="F11" s="13"/>
      <c r="G11" s="13">
        <v>1634902.88</v>
      </c>
      <c r="H11" s="13"/>
      <c r="I11" s="13"/>
      <c r="J11" s="13"/>
      <c r="K11" s="14"/>
      <c r="L11" s="14"/>
      <c r="M11" s="14"/>
      <c r="N11" s="14">
        <f t="shared" si="0"/>
        <v>1634902.88</v>
      </c>
      <c r="Q11" s="15">
        <f>Q9-Q10</f>
        <v>4945000</v>
      </c>
    </row>
    <row r="12" spans="1:17">
      <c r="A12" s="12" t="s">
        <v>19</v>
      </c>
      <c r="B12" s="16"/>
      <c r="C12" s="13">
        <v>0</v>
      </c>
      <c r="D12" s="13"/>
      <c r="E12" s="13"/>
      <c r="F12" s="13"/>
      <c r="G12" s="13">
        <v>1061634.8700000001</v>
      </c>
      <c r="H12" s="13"/>
      <c r="I12" s="13"/>
      <c r="J12" s="13"/>
      <c r="K12" s="14"/>
      <c r="L12" s="14"/>
      <c r="M12" s="14"/>
      <c r="N12" s="14">
        <f t="shared" si="0"/>
        <v>1061634.8700000001</v>
      </c>
    </row>
    <row r="13" spans="1:17">
      <c r="A13" s="12" t="s">
        <v>20</v>
      </c>
      <c r="B13" s="16"/>
      <c r="C13" s="13">
        <v>0</v>
      </c>
      <c r="D13" s="17" t="s">
        <v>21</v>
      </c>
      <c r="E13" s="18">
        <v>235525</v>
      </c>
      <c r="F13" s="19" t="s">
        <v>22</v>
      </c>
      <c r="G13" s="20">
        <v>20337369.690000001</v>
      </c>
      <c r="H13" s="13"/>
      <c r="I13" s="13"/>
      <c r="J13" s="13"/>
      <c r="K13" s="21"/>
      <c r="L13" s="21"/>
      <c r="M13" s="14"/>
      <c r="N13" s="14">
        <f t="shared" si="0"/>
        <v>20337369.690000001</v>
      </c>
    </row>
    <row r="14" spans="1:17">
      <c r="A14" s="12" t="s">
        <v>23</v>
      </c>
      <c r="B14" s="16"/>
      <c r="C14" s="13">
        <v>0</v>
      </c>
      <c r="D14" s="22" t="s">
        <v>24</v>
      </c>
      <c r="E14" s="18">
        <v>213753</v>
      </c>
      <c r="F14" s="19" t="s">
        <v>25</v>
      </c>
      <c r="G14" s="20">
        <v>15243100.690000001</v>
      </c>
      <c r="H14" s="23">
        <v>41691</v>
      </c>
      <c r="I14" s="10">
        <v>213752</v>
      </c>
      <c r="J14" s="9" t="s">
        <v>26</v>
      </c>
      <c r="K14" s="21"/>
      <c r="L14" s="21"/>
      <c r="M14" s="14"/>
      <c r="N14" s="14">
        <f t="shared" si="0"/>
        <v>15243100.690000001</v>
      </c>
    </row>
    <row r="15" spans="1:17">
      <c r="A15" s="12" t="s">
        <v>27</v>
      </c>
      <c r="B15" s="16"/>
      <c r="C15" s="13">
        <v>0</v>
      </c>
      <c r="D15" s="23"/>
      <c r="E15" s="10"/>
      <c r="F15" s="9"/>
      <c r="G15" s="20">
        <v>23208921.240000002</v>
      </c>
      <c r="H15" s="23"/>
      <c r="I15" s="10"/>
      <c r="J15" s="9"/>
      <c r="K15" s="21"/>
      <c r="L15" s="14"/>
      <c r="M15" s="14"/>
      <c r="N15" s="14">
        <f t="shared" si="0"/>
        <v>23208921.240000002</v>
      </c>
    </row>
    <row r="16" spans="1:17">
      <c r="A16" s="12" t="s">
        <v>28</v>
      </c>
      <c r="B16" s="16"/>
      <c r="C16" s="13">
        <v>0</v>
      </c>
      <c r="D16" s="13"/>
      <c r="E16" s="13"/>
      <c r="F16" s="13"/>
      <c r="G16" s="20">
        <v>25733852.259999998</v>
      </c>
      <c r="H16" s="13"/>
      <c r="I16" s="13"/>
      <c r="J16" s="13"/>
      <c r="K16" s="21"/>
      <c r="L16" s="21"/>
      <c r="M16" s="14"/>
      <c r="N16" s="14">
        <f t="shared" si="0"/>
        <v>25733852.259999998</v>
      </c>
    </row>
    <row r="17" spans="1:14">
      <c r="A17" s="12" t="s">
        <v>29</v>
      </c>
      <c r="B17" s="16"/>
      <c r="C17" s="13"/>
      <c r="D17" s="13"/>
      <c r="E17" s="13"/>
      <c r="F17" s="13"/>
      <c r="G17" s="20"/>
      <c r="H17" s="13"/>
      <c r="I17" s="13"/>
      <c r="J17" s="13"/>
      <c r="K17" s="21"/>
      <c r="L17" s="21">
        <v>100000</v>
      </c>
      <c r="M17" s="14"/>
      <c r="N17" s="14">
        <f t="shared" si="0"/>
        <v>100000</v>
      </c>
    </row>
    <row r="18" spans="1:14">
      <c r="A18" s="12" t="s">
        <v>30</v>
      </c>
      <c r="B18" s="16"/>
      <c r="C18" s="13"/>
      <c r="D18" s="13"/>
      <c r="E18" s="13"/>
      <c r="F18" s="13"/>
      <c r="G18" s="20"/>
      <c r="H18" s="13"/>
      <c r="I18" s="13"/>
      <c r="J18" s="13"/>
      <c r="K18" s="21"/>
      <c r="L18" s="21">
        <v>75000</v>
      </c>
      <c r="M18" s="14"/>
      <c r="N18" s="14">
        <f t="shared" si="0"/>
        <v>75000</v>
      </c>
    </row>
    <row r="19" spans="1:14">
      <c r="A19" s="24" t="s">
        <v>31</v>
      </c>
      <c r="B19" s="24"/>
      <c r="C19" s="25">
        <f t="shared" ref="C19:N19" si="1">SUBTOTAL(9,C9:C18)</f>
        <v>11508740.08</v>
      </c>
      <c r="D19" s="25">
        <f t="shared" si="1"/>
        <v>0</v>
      </c>
      <c r="E19" s="25">
        <f t="shared" si="1"/>
        <v>449278</v>
      </c>
      <c r="F19" s="25">
        <f t="shared" si="1"/>
        <v>0</v>
      </c>
      <c r="G19" s="25">
        <f t="shared" si="1"/>
        <v>124060922.11499998</v>
      </c>
      <c r="H19" s="25">
        <f t="shared" si="1"/>
        <v>41691</v>
      </c>
      <c r="I19" s="25">
        <f t="shared" si="1"/>
        <v>213752</v>
      </c>
      <c r="J19" s="25">
        <f t="shared" si="1"/>
        <v>0</v>
      </c>
      <c r="K19" s="25">
        <f t="shared" si="1"/>
        <v>0</v>
      </c>
      <c r="L19" s="25">
        <f t="shared" si="1"/>
        <v>175000</v>
      </c>
      <c r="M19" s="25">
        <f t="shared" si="1"/>
        <v>0</v>
      </c>
      <c r="N19" s="25">
        <f t="shared" si="1"/>
        <v>135744662.19499999</v>
      </c>
    </row>
    <row r="20" spans="1:14">
      <c r="A20" s="24" t="s">
        <v>32</v>
      </c>
      <c r="B20" s="24"/>
      <c r="C20" s="9"/>
      <c r="D20" s="9"/>
      <c r="E20" s="9"/>
      <c r="F20" s="9"/>
      <c r="G20" s="9"/>
      <c r="H20" s="9"/>
      <c r="I20" s="9"/>
      <c r="J20" s="9"/>
      <c r="K20" s="10"/>
      <c r="L20" s="10"/>
      <c r="M20" s="10"/>
      <c r="N20" s="10"/>
    </row>
    <row r="21" spans="1:14" hidden="1">
      <c r="A21" s="26" t="s">
        <v>33</v>
      </c>
      <c r="B21" s="27">
        <v>202</v>
      </c>
      <c r="C21" s="28">
        <f>'[1]COA JAN 2015 RUDRRMF'!C19+'[1]COA JAN 2015 RUDRRMF'!E19+'[1]FEB 2015 RUDRRMF'!C19+'[1]FEB 2015 RUDRRMF'!E19+'[1]MAR 2015 RUDRRMF'!C19+'[1]MAR 2015 RUDRRMF'!E19</f>
        <v>0</v>
      </c>
      <c r="D21" s="13"/>
      <c r="E21" s="13"/>
      <c r="F21" s="13"/>
      <c r="G21" s="13">
        <f>'[1]COA JAN 2015 RUDRRMF'!D19+'[1]COA JAN 2015 RUDRRMF'!F19+'[1]FEB 2015 RUDRRMF'!D19+'[1]FEB 2015 RUDRRMF'!F19+'[1]MAR 2015 RUDRRMF'!D19+'[1]MAR 2015 RUDRRMF'!F19</f>
        <v>0</v>
      </c>
      <c r="H21" s="13"/>
      <c r="I21" s="13"/>
      <c r="J21" s="13"/>
      <c r="K21" s="10"/>
      <c r="L21" s="10"/>
      <c r="M21" s="10"/>
      <c r="N21" s="14">
        <f t="shared" ref="N21:N44" si="2">C21+G21+K21+L21+M21</f>
        <v>0</v>
      </c>
    </row>
    <row r="22" spans="1:14" hidden="1">
      <c r="A22" s="26" t="s">
        <v>34</v>
      </c>
      <c r="B22" s="27">
        <v>221</v>
      </c>
      <c r="C22" s="13">
        <v>0</v>
      </c>
      <c r="D22" s="13"/>
      <c r="E22" s="13"/>
      <c r="F22" s="13"/>
      <c r="G22" s="13">
        <v>0</v>
      </c>
      <c r="H22" s="13"/>
      <c r="I22" s="13"/>
      <c r="J22" s="13"/>
      <c r="K22" s="10"/>
      <c r="L22" s="10"/>
      <c r="M22" s="10"/>
      <c r="N22" s="14">
        <f t="shared" si="2"/>
        <v>0</v>
      </c>
    </row>
    <row r="23" spans="1:14" hidden="1">
      <c r="A23" s="26" t="s">
        <v>35</v>
      </c>
      <c r="B23" s="27">
        <v>222</v>
      </c>
      <c r="C23" s="13">
        <f>'[1]COA JAN 2015 RUDRRMF'!C21+'[1]COA JAN 2015 RUDRRMF'!E21+'[1]FEB 2015 RUDRRMF'!C21+'[1]FEB 2015 RUDRRMF'!E21+'[1]MAR 2015 RUDRRMF'!C21+'[1]MAR 2015 RUDRRMF'!E21</f>
        <v>0</v>
      </c>
      <c r="D23" s="13"/>
      <c r="E23" s="13"/>
      <c r="F23" s="13"/>
      <c r="G23" s="13">
        <f>'[1]COA JAN 2015 RUDRRMF'!D21+'[1]COA JAN 2015 RUDRRMF'!F21+'[1]FEB 2015 RUDRRMF'!D21+'[1]FEB 2015 RUDRRMF'!F21+'[1]MAR 2015 RUDRRMF'!D21+'[1]MAR 2015 RUDRRMF'!F21</f>
        <v>0</v>
      </c>
      <c r="H23" s="13"/>
      <c r="I23" s="13"/>
      <c r="J23" s="13"/>
      <c r="K23" s="10"/>
      <c r="L23" s="10"/>
      <c r="M23" s="10"/>
      <c r="N23" s="14">
        <f t="shared" si="2"/>
        <v>0</v>
      </c>
    </row>
    <row r="24" spans="1:14" hidden="1">
      <c r="A24" s="26" t="s">
        <v>36</v>
      </c>
      <c r="B24" s="27">
        <v>223</v>
      </c>
      <c r="C24" s="13">
        <v>0</v>
      </c>
      <c r="D24" s="13"/>
      <c r="E24" s="13"/>
      <c r="F24" s="13"/>
      <c r="G24" s="13">
        <v>0</v>
      </c>
      <c r="H24" s="13"/>
      <c r="I24" s="13"/>
      <c r="J24" s="13"/>
      <c r="K24" s="10"/>
      <c r="L24" s="10"/>
      <c r="M24" s="10"/>
      <c r="N24" s="14">
        <f t="shared" si="2"/>
        <v>0</v>
      </c>
    </row>
    <row r="25" spans="1:14">
      <c r="A25" s="26" t="s">
        <v>37</v>
      </c>
      <c r="B25" s="27">
        <v>229</v>
      </c>
      <c r="C25" s="13">
        <v>0</v>
      </c>
      <c r="D25" s="13"/>
      <c r="E25" s="13"/>
      <c r="F25" s="13"/>
      <c r="G25" s="13">
        <v>4190000</v>
      </c>
      <c r="H25" s="13"/>
      <c r="I25" s="13"/>
      <c r="J25" s="13"/>
      <c r="K25" s="10"/>
      <c r="L25" s="10"/>
      <c r="M25" s="10"/>
      <c r="N25" s="14">
        <f t="shared" si="2"/>
        <v>4190000</v>
      </c>
    </row>
    <row r="26" spans="1:14" hidden="1">
      <c r="A26" s="26" t="s">
        <v>38</v>
      </c>
      <c r="B26" s="27">
        <v>230</v>
      </c>
      <c r="C26" s="13">
        <v>0</v>
      </c>
      <c r="D26" s="13"/>
      <c r="E26" s="13"/>
      <c r="F26" s="13"/>
      <c r="G26" s="13">
        <v>0</v>
      </c>
      <c r="H26" s="13"/>
      <c r="I26" s="13"/>
      <c r="J26" s="13"/>
      <c r="K26" s="10"/>
      <c r="L26" s="10"/>
      <c r="M26" s="10"/>
      <c r="N26" s="14">
        <f t="shared" si="2"/>
        <v>0</v>
      </c>
    </row>
    <row r="27" spans="1:14" hidden="1">
      <c r="A27" s="26" t="s">
        <v>39</v>
      </c>
      <c r="B27" s="27">
        <v>231</v>
      </c>
      <c r="C27" s="13">
        <v>0</v>
      </c>
      <c r="D27" s="13"/>
      <c r="E27" s="13"/>
      <c r="F27" s="13"/>
      <c r="G27" s="13">
        <v>0</v>
      </c>
      <c r="H27" s="13"/>
      <c r="I27" s="13"/>
      <c r="J27" s="13"/>
      <c r="K27" s="10"/>
      <c r="L27" s="10"/>
      <c r="M27" s="10"/>
      <c r="N27" s="14">
        <f t="shared" si="2"/>
        <v>0</v>
      </c>
    </row>
    <row r="28" spans="1:14">
      <c r="A28" s="26" t="s">
        <v>40</v>
      </c>
      <c r="B28" s="27">
        <v>241</v>
      </c>
      <c r="C28" s="13">
        <v>0</v>
      </c>
      <c r="D28" s="13"/>
      <c r="E28" s="13"/>
      <c r="F28" s="13"/>
      <c r="G28" s="13">
        <v>6329999</v>
      </c>
      <c r="H28" s="13"/>
      <c r="I28" s="13"/>
      <c r="J28" s="13"/>
      <c r="K28" s="10"/>
      <c r="L28" s="10"/>
      <c r="M28" s="10"/>
      <c r="N28" s="14">
        <f t="shared" si="2"/>
        <v>6329999</v>
      </c>
    </row>
    <row r="29" spans="1:14" hidden="1">
      <c r="A29" s="26" t="s">
        <v>41</v>
      </c>
      <c r="B29" s="27">
        <v>250</v>
      </c>
      <c r="C29" s="13">
        <v>0</v>
      </c>
      <c r="D29" s="13"/>
      <c r="E29" s="13"/>
      <c r="F29" s="13"/>
      <c r="G29" s="13">
        <v>0</v>
      </c>
      <c r="H29" s="13"/>
      <c r="I29" s="13"/>
      <c r="J29" s="13"/>
      <c r="K29" s="10"/>
      <c r="L29" s="10"/>
      <c r="M29" s="10"/>
      <c r="N29" s="14">
        <f t="shared" si="2"/>
        <v>0</v>
      </c>
    </row>
    <row r="30" spans="1:14" hidden="1">
      <c r="A30" s="26" t="s">
        <v>42</v>
      </c>
      <c r="B30" s="27">
        <v>751</v>
      </c>
      <c r="C30" s="13">
        <v>0</v>
      </c>
      <c r="D30" s="13"/>
      <c r="E30" s="13"/>
      <c r="F30" s="13"/>
      <c r="G30" s="13">
        <v>0</v>
      </c>
      <c r="H30" s="13"/>
      <c r="I30" s="13"/>
      <c r="J30" s="13"/>
      <c r="K30" s="10"/>
      <c r="L30" s="10"/>
      <c r="M30" s="10"/>
      <c r="N30" s="14">
        <f t="shared" si="2"/>
        <v>0</v>
      </c>
    </row>
    <row r="31" spans="1:14">
      <c r="A31" s="26" t="s">
        <v>43</v>
      </c>
      <c r="B31" s="27">
        <v>753</v>
      </c>
      <c r="C31" s="13">
        <v>0</v>
      </c>
      <c r="D31" s="13"/>
      <c r="E31" s="13"/>
      <c r="F31" s="13"/>
      <c r="G31" s="13">
        <v>1300</v>
      </c>
      <c r="H31" s="13"/>
      <c r="I31" s="13"/>
      <c r="J31" s="13"/>
      <c r="K31" s="10"/>
      <c r="L31" s="10"/>
      <c r="M31" s="10"/>
      <c r="N31" s="14">
        <f t="shared" si="2"/>
        <v>1300</v>
      </c>
    </row>
    <row r="32" spans="1:14">
      <c r="A32" s="26" t="s">
        <v>44</v>
      </c>
      <c r="B32" s="27">
        <v>758</v>
      </c>
      <c r="C32" s="13">
        <v>0</v>
      </c>
      <c r="D32" s="13"/>
      <c r="E32" s="13"/>
      <c r="F32" s="13"/>
      <c r="G32" s="13">
        <v>942306.45</v>
      </c>
      <c r="H32" s="13"/>
      <c r="I32" s="13"/>
      <c r="J32" s="13"/>
      <c r="K32" s="10"/>
      <c r="L32" s="10"/>
      <c r="M32" s="10"/>
      <c r="N32" s="14">
        <f t="shared" si="2"/>
        <v>942306.45</v>
      </c>
    </row>
    <row r="33" spans="1:14">
      <c r="A33" s="26" t="s">
        <v>45</v>
      </c>
      <c r="B33" s="27">
        <v>759</v>
      </c>
      <c r="C33" s="13">
        <v>0</v>
      </c>
      <c r="D33" s="13"/>
      <c r="E33" s="13"/>
      <c r="F33" s="13"/>
      <c r="G33" s="13">
        <v>1093500</v>
      </c>
      <c r="H33" s="13"/>
      <c r="I33" s="13"/>
      <c r="J33" s="13"/>
      <c r="K33" s="10"/>
      <c r="L33" s="10"/>
      <c r="M33" s="10"/>
      <c r="N33" s="14">
        <f t="shared" si="2"/>
        <v>1093500</v>
      </c>
    </row>
    <row r="34" spans="1:14">
      <c r="A34" s="26" t="s">
        <v>46</v>
      </c>
      <c r="B34" s="27">
        <v>760</v>
      </c>
      <c r="C34" s="13">
        <v>0</v>
      </c>
      <c r="D34" s="13"/>
      <c r="E34" s="13"/>
      <c r="F34" s="13"/>
      <c r="G34" s="13">
        <v>906052</v>
      </c>
      <c r="H34" s="13"/>
      <c r="I34" s="13"/>
      <c r="J34" s="13"/>
      <c r="K34" s="10"/>
      <c r="L34" s="10"/>
      <c r="M34" s="10"/>
      <c r="N34" s="14">
        <f t="shared" si="2"/>
        <v>906052</v>
      </c>
    </row>
    <row r="35" spans="1:14">
      <c r="A35" s="26" t="s">
        <v>47</v>
      </c>
      <c r="B35" s="27">
        <v>761</v>
      </c>
      <c r="C35" s="13">
        <v>0</v>
      </c>
      <c r="D35" s="13"/>
      <c r="E35" s="13"/>
      <c r="F35" s="13"/>
      <c r="G35" s="13">
        <v>74563.37000000001</v>
      </c>
      <c r="H35" s="13"/>
      <c r="I35" s="13"/>
      <c r="J35" s="13"/>
      <c r="K35" s="10"/>
      <c r="L35" s="10"/>
      <c r="M35" s="10"/>
      <c r="N35" s="14">
        <f t="shared" si="2"/>
        <v>74563.37000000001</v>
      </c>
    </row>
    <row r="36" spans="1:14">
      <c r="A36" s="26" t="s">
        <v>48</v>
      </c>
      <c r="B36" s="27">
        <v>765</v>
      </c>
      <c r="C36" s="13">
        <v>0</v>
      </c>
      <c r="D36" s="13"/>
      <c r="E36" s="13"/>
      <c r="F36" s="13"/>
      <c r="G36" s="13">
        <v>585</v>
      </c>
      <c r="H36" s="13"/>
      <c r="I36" s="13"/>
      <c r="J36" s="13"/>
      <c r="K36" s="10"/>
      <c r="L36" s="10"/>
      <c r="M36" s="10"/>
      <c r="N36" s="14">
        <f t="shared" si="2"/>
        <v>585</v>
      </c>
    </row>
    <row r="37" spans="1:14" hidden="1">
      <c r="A37" s="26" t="s">
        <v>49</v>
      </c>
      <c r="B37" s="27">
        <v>768</v>
      </c>
      <c r="C37" s="13">
        <v>0</v>
      </c>
      <c r="D37" s="13"/>
      <c r="E37" s="13"/>
      <c r="F37" s="13"/>
      <c r="G37" s="13">
        <v>0</v>
      </c>
      <c r="H37" s="13"/>
      <c r="I37" s="13"/>
      <c r="J37" s="13"/>
      <c r="K37" s="10"/>
      <c r="L37" s="10"/>
      <c r="M37" s="10"/>
      <c r="N37" s="14">
        <f t="shared" si="2"/>
        <v>0</v>
      </c>
    </row>
    <row r="38" spans="1:14">
      <c r="A38" s="26" t="s">
        <v>50</v>
      </c>
      <c r="B38" s="27" t="s">
        <v>51</v>
      </c>
      <c r="C38" s="29">
        <v>0</v>
      </c>
      <c r="D38" s="29"/>
      <c r="E38" s="29"/>
      <c r="F38" s="29"/>
      <c r="G38" s="13">
        <v>8000</v>
      </c>
      <c r="H38" s="29"/>
      <c r="I38" s="29"/>
      <c r="J38" s="29"/>
      <c r="K38" s="30"/>
      <c r="L38" s="30"/>
      <c r="M38" s="30"/>
      <c r="N38" s="14">
        <f t="shared" si="2"/>
        <v>8000</v>
      </c>
    </row>
    <row r="39" spans="1:14" hidden="1">
      <c r="A39" s="26" t="s">
        <v>52</v>
      </c>
      <c r="B39" s="27">
        <v>782</v>
      </c>
      <c r="C39" s="29">
        <v>0</v>
      </c>
      <c r="D39" s="29"/>
      <c r="E39" s="29"/>
      <c r="F39" s="29"/>
      <c r="G39" s="13">
        <v>0</v>
      </c>
      <c r="H39" s="29"/>
      <c r="I39" s="29"/>
      <c r="J39" s="29"/>
      <c r="K39" s="30"/>
      <c r="L39" s="30"/>
      <c r="M39" s="30"/>
      <c r="N39" s="14">
        <f t="shared" si="2"/>
        <v>0</v>
      </c>
    </row>
    <row r="40" spans="1:14">
      <c r="A40" s="26" t="s">
        <v>53</v>
      </c>
      <c r="B40" s="27">
        <v>783</v>
      </c>
      <c r="C40" s="29">
        <v>0</v>
      </c>
      <c r="D40" s="29"/>
      <c r="E40" s="29"/>
      <c r="F40" s="29"/>
      <c r="G40" s="13">
        <v>28881</v>
      </c>
      <c r="H40" s="29"/>
      <c r="I40" s="29"/>
      <c r="J40" s="29"/>
      <c r="K40" s="30"/>
      <c r="L40" s="30"/>
      <c r="M40" s="30"/>
      <c r="N40" s="14">
        <f t="shared" si="2"/>
        <v>28881</v>
      </c>
    </row>
    <row r="41" spans="1:14" hidden="1">
      <c r="A41" s="26" t="s">
        <v>54</v>
      </c>
      <c r="B41" s="27">
        <v>815</v>
      </c>
      <c r="C41" s="29">
        <f>'[1]COA JAN 2015 RUDRRMF'!C37+'[1]COA JAN 2015 RUDRRMF'!E37+'[1]FEB 2015 RUDRRMF'!C37+'[1]FEB 2015 RUDRRMF'!E37+'[1]MAR 2015 RUDRRMF'!C37+'[1]MAR 2015 RUDRRMF'!E37</f>
        <v>0</v>
      </c>
      <c r="D41" s="29"/>
      <c r="E41" s="29"/>
      <c r="F41" s="29"/>
      <c r="G41" s="13">
        <v>0</v>
      </c>
      <c r="H41" s="29"/>
      <c r="I41" s="29"/>
      <c r="J41" s="29"/>
      <c r="K41" s="30"/>
      <c r="L41" s="30"/>
      <c r="M41" s="30"/>
      <c r="N41" s="14">
        <f t="shared" si="2"/>
        <v>0</v>
      </c>
    </row>
    <row r="42" spans="1:14">
      <c r="A42" s="26" t="s">
        <v>55</v>
      </c>
      <c r="B42" s="27">
        <v>841</v>
      </c>
      <c r="C42" s="29">
        <f>'[1]COA JAN 2015 RUDRRMF'!C38+'[1]COA JAN 2015 RUDRRMF'!E38+'[1]FEB 2015 RUDRRMF'!C38+'[1]FEB 2015 RUDRRMF'!E38+'[1]MAR 2015 RUDRRMF'!C38+'[1]MAR 2015 RUDRRMF'!E38</f>
        <v>0</v>
      </c>
      <c r="D42" s="29"/>
      <c r="E42" s="29"/>
      <c r="F42" s="29"/>
      <c r="G42" s="13">
        <v>34900</v>
      </c>
      <c r="H42" s="29"/>
      <c r="I42" s="29"/>
      <c r="J42" s="29"/>
      <c r="K42" s="30"/>
      <c r="L42" s="30"/>
      <c r="M42" s="30"/>
      <c r="N42" s="14">
        <f t="shared" si="2"/>
        <v>34900</v>
      </c>
    </row>
    <row r="43" spans="1:14" hidden="1">
      <c r="A43" s="26" t="s">
        <v>56</v>
      </c>
      <c r="B43" s="27">
        <v>856</v>
      </c>
      <c r="C43" s="29">
        <f>'[1]COA JAN 2015 RUDRRMF'!C39+'[1]COA JAN 2015 RUDRRMF'!E39+'[1]FEB 2015 RUDRRMF'!C39+'[1]FEB 2015 RUDRRMF'!E39+'[1]MAR 2015 RUDRRMF'!C39+'[1]MAR 2015 RUDRRMF'!E39</f>
        <v>0</v>
      </c>
      <c r="D43" s="29"/>
      <c r="E43" s="29"/>
      <c r="F43" s="29"/>
      <c r="G43" s="13">
        <v>0</v>
      </c>
      <c r="H43" s="29"/>
      <c r="I43" s="29"/>
      <c r="J43" s="29"/>
      <c r="K43" s="30"/>
      <c r="L43" s="30"/>
      <c r="M43" s="30"/>
      <c r="N43" s="14">
        <f t="shared" si="2"/>
        <v>0</v>
      </c>
    </row>
    <row r="44" spans="1:14">
      <c r="A44" s="26" t="s">
        <v>57</v>
      </c>
      <c r="B44" s="27">
        <v>969</v>
      </c>
      <c r="C44" s="29">
        <f>'[1]COA JAN 2015 RUDRRMF'!C40+'[1]COA JAN 2015 RUDRRMF'!E40+'[1]FEB 2015 RUDRRMF'!C40+'[1]FEB 2015 RUDRRMF'!E40+'[1]MAR 2015 RUDRRMF'!C40+'[1]MAR 2015 RUDRRMF'!E40</f>
        <v>0</v>
      </c>
      <c r="D44" s="29"/>
      <c r="E44" s="29"/>
      <c r="F44" s="29"/>
      <c r="G44" s="13">
        <v>1298828.5</v>
      </c>
      <c r="H44" s="29"/>
      <c r="I44" s="29"/>
      <c r="J44" s="29"/>
      <c r="K44" s="30"/>
      <c r="L44" s="30"/>
      <c r="M44" s="30"/>
      <c r="N44" s="14">
        <f t="shared" si="2"/>
        <v>1298828.5</v>
      </c>
    </row>
    <row r="45" spans="1:14">
      <c r="A45" s="31" t="s">
        <v>58</v>
      </c>
      <c r="B45" s="31"/>
      <c r="C45" s="32">
        <f>SUBTOTAL(9,C21:C44)</f>
        <v>0</v>
      </c>
      <c r="D45" s="32"/>
      <c r="E45" s="32"/>
      <c r="F45" s="32"/>
      <c r="G45" s="32">
        <f t="shared" ref="G45:N45" si="3">SUBTOTAL(9,G21:G44)</f>
        <v>14908915.319999998</v>
      </c>
      <c r="H45" s="32">
        <f t="shared" si="3"/>
        <v>0</v>
      </c>
      <c r="I45" s="32">
        <f t="shared" si="3"/>
        <v>0</v>
      </c>
      <c r="J45" s="32">
        <f t="shared" si="3"/>
        <v>0</v>
      </c>
      <c r="K45" s="32">
        <f t="shared" si="3"/>
        <v>0</v>
      </c>
      <c r="L45" s="32">
        <f t="shared" si="3"/>
        <v>0</v>
      </c>
      <c r="M45" s="32">
        <f t="shared" si="3"/>
        <v>0</v>
      </c>
      <c r="N45" s="32">
        <f t="shared" si="3"/>
        <v>14908915.319999998</v>
      </c>
    </row>
    <row r="46" spans="1:14" ht="16.5" thickBot="1">
      <c r="A46" s="33" t="s">
        <v>59</v>
      </c>
      <c r="B46" s="33"/>
      <c r="C46" s="34">
        <f>C19-C45</f>
        <v>11508740.08</v>
      </c>
      <c r="D46" s="34"/>
      <c r="E46" s="34"/>
      <c r="F46" s="34"/>
      <c r="G46" s="34">
        <f>G19-G45</f>
        <v>109152006.79499999</v>
      </c>
      <c r="H46" s="34"/>
      <c r="I46" s="34"/>
      <c r="J46" s="34"/>
      <c r="K46" s="34">
        <f>K19-K45</f>
        <v>0</v>
      </c>
      <c r="L46" s="34">
        <f>L19-L45</f>
        <v>175000</v>
      </c>
      <c r="M46" s="34">
        <f>M19-M45</f>
        <v>0</v>
      </c>
      <c r="N46" s="34">
        <f>N19-N45</f>
        <v>120835746.875</v>
      </c>
    </row>
    <row r="47" spans="1:14" s="37" customFormat="1" ht="16.5" thickTop="1">
      <c r="A47" s="35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5.75" customHeight="1">
      <c r="A48" s="38"/>
      <c r="B48" s="38"/>
      <c r="C48" s="37"/>
      <c r="D48" s="37"/>
      <c r="E48" s="37"/>
      <c r="F48" s="37"/>
      <c r="G48" s="39"/>
      <c r="H48" s="40"/>
      <c r="I48" s="40"/>
      <c r="J48" s="40"/>
      <c r="K48" s="39"/>
      <c r="L48" s="39"/>
      <c r="M48" s="39"/>
      <c r="N48" s="39"/>
    </row>
    <row r="49" spans="1:14" ht="15.75" customHeight="1">
      <c r="A49" s="38"/>
      <c r="B49" s="38"/>
      <c r="C49" s="37"/>
      <c r="D49" s="37"/>
      <c r="E49" s="37"/>
      <c r="F49" s="37"/>
      <c r="G49" s="39"/>
      <c r="H49" s="40"/>
      <c r="I49" s="40"/>
      <c r="J49" s="40"/>
      <c r="K49" s="39"/>
      <c r="L49" s="39"/>
      <c r="M49" s="39"/>
      <c r="N49" s="39"/>
    </row>
    <row r="50" spans="1:14" ht="33" customHeight="1">
      <c r="G50" s="44" t="s">
        <v>60</v>
      </c>
      <c r="H50" s="45"/>
      <c r="I50" s="45"/>
      <c r="J50" s="45"/>
      <c r="K50" s="44"/>
      <c r="L50" s="44"/>
      <c r="M50" s="44"/>
      <c r="N50" s="44"/>
    </row>
    <row r="53" spans="1:14">
      <c r="L53" s="41" t="s">
        <v>61</v>
      </c>
    </row>
    <row r="54" spans="1:14">
      <c r="L54" s="42" t="s">
        <v>62</v>
      </c>
    </row>
    <row r="56" spans="1:14">
      <c r="G56" s="43">
        <f>'[2]Report DRRMF SEPT 2015'!G46-'DILG LDRRMFUR 3Q 2015 I'!G46</f>
        <v>0</v>
      </c>
    </row>
    <row r="57" spans="1:14">
      <c r="C57" s="43"/>
      <c r="G57" s="43"/>
    </row>
  </sheetData>
  <sheetProtection password="CE2A" sheet="1" objects="1" scenarios="1"/>
  <autoFilter ref="A6:N46"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13">
      <filters blank="1">
        <filter val="1,061,634.87"/>
        <filter val="1,093,500.00"/>
        <filter val="1,298,828.50"/>
        <filter val="1,300.00"/>
        <filter val="1,634,902.88"/>
        <filter val="100,000.00"/>
        <filter val="120,835,746.88"/>
        <filter val="135,744,662.20"/>
        <filter val="14,908,915.32"/>
        <filter val="15,243,100.69"/>
        <filter val="20,337,369.69"/>
        <filter val="23,208,921.24"/>
        <filter val="25,733,852.26"/>
        <filter val="28,881.00"/>
        <filter val="34,900.00"/>
        <filter val="4,190,000.00"/>
        <filter val="4,242,725.00"/>
        <filter val="44,107,155.57"/>
        <filter val="585.00"/>
        <filter val="6,329,999.00"/>
        <filter val="74,563.37"/>
        <filter val="75,000.00"/>
        <filter val="8,000.00"/>
        <filter val="906,052.00"/>
        <filter val="942,306.45"/>
      </filters>
    </filterColumn>
  </autoFilter>
  <mergeCells count="11">
    <mergeCell ref="G50:N50"/>
    <mergeCell ref="A1:N1"/>
    <mergeCell ref="A2:N2"/>
    <mergeCell ref="A3:N3"/>
    <mergeCell ref="A6:A7"/>
    <mergeCell ref="C6:G6"/>
    <mergeCell ref="H6:J6"/>
    <mergeCell ref="K6:K7"/>
    <mergeCell ref="L6:L7"/>
    <mergeCell ref="M6:M7"/>
    <mergeCell ref="N6:N7"/>
  </mergeCells>
  <printOptions horizontalCentered="1"/>
  <pageMargins left="0.25" right="0.25" top="1.25" bottom="0.75" header="0.75" footer="0.5"/>
  <pageSetup paperSize="9" scale="70" orientation="portrait" horizontalDpi="4294967293" verticalDpi="144" r:id="rId1"/>
  <headerFooter>
    <oddHeader>&amp;L&amp;"Times New Roman,Regular"DILG FDP Form 8- Local Disaster Risk Reduction and Management Fund Utilization</oddHeader>
    <oddFooter>&amp;L&amp;"Times New Roman,Regular"&amp;A&amp;R&amp;"Times New Roman,Regular"Page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DILG LDRRMFUR 3Q 2015 I</vt:lpstr>
      <vt:lpstr>'DILG LDRRMFUR 3Q 2015 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ACER 6</cp:lastModifiedBy>
  <dcterms:created xsi:type="dcterms:W3CDTF">2015-10-06T02:34:32Z</dcterms:created>
  <dcterms:modified xsi:type="dcterms:W3CDTF">2015-10-06T03:54:34Z</dcterms:modified>
</cp:coreProperties>
</file>