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ning1\Desktop\111\"/>
    </mc:Choice>
  </mc:AlternateContent>
  <bookViews>
    <workbookView xWindow="240" yWindow="45" windowWidth="19935" windowHeight="7110"/>
  </bookViews>
  <sheets>
    <sheet name="DRRMF 1Q2018" sheetId="1" r:id="rId1"/>
  </sheets>
  <externalReferences>
    <externalReference r:id="rId2"/>
  </externalReferences>
  <definedNames>
    <definedName name="_xlnm._FilterDatabase" localSheetId="0" hidden="1">'DRRMF 1Q2018'!$A$9:$Q$52</definedName>
    <definedName name="_xlnm.Print_Area" localSheetId="0">'DRRMF 1Q2018'!$A$1:$N$63</definedName>
  </definedNames>
  <calcPr calcId="152511"/>
</workbook>
</file>

<file path=xl/calcChain.xml><?xml version="1.0" encoding="utf-8"?>
<calcChain xmlns="http://schemas.openxmlformats.org/spreadsheetml/2006/main">
  <c r="M54" i="1" l="1"/>
  <c r="L54" i="1"/>
  <c r="L55" i="1" s="1"/>
  <c r="K54" i="1"/>
  <c r="H54" i="1"/>
  <c r="G54" i="1"/>
  <c r="F54" i="1"/>
  <c r="E54" i="1"/>
  <c r="D54" i="1"/>
  <c r="C54" i="1"/>
  <c r="I52" i="1"/>
  <c r="N52" i="1" s="1"/>
  <c r="P52" i="1" s="1"/>
  <c r="J51" i="1"/>
  <c r="N51" i="1" s="1"/>
  <c r="P51" i="1" s="1"/>
  <c r="J50" i="1"/>
  <c r="N50" i="1" s="1"/>
  <c r="P50" i="1" s="1"/>
  <c r="J49" i="1"/>
  <c r="N49" i="1" s="1"/>
  <c r="P49" i="1" s="1"/>
  <c r="N48" i="1"/>
  <c r="P48" i="1" s="1"/>
  <c r="J48" i="1"/>
  <c r="J47" i="1"/>
  <c r="N47" i="1" s="1"/>
  <c r="P47" i="1" s="1"/>
  <c r="N46" i="1"/>
  <c r="P46" i="1" s="1"/>
  <c r="J46" i="1"/>
  <c r="J45" i="1"/>
  <c r="N45" i="1" s="1"/>
  <c r="P45" i="1" s="1"/>
  <c r="J44" i="1"/>
  <c r="N44" i="1" s="1"/>
  <c r="P44" i="1" s="1"/>
  <c r="J43" i="1"/>
  <c r="N43" i="1" s="1"/>
  <c r="P43" i="1" s="1"/>
  <c r="J42" i="1"/>
  <c r="N42" i="1" s="1"/>
  <c r="P42" i="1" s="1"/>
  <c r="N41" i="1"/>
  <c r="P41" i="1" s="1"/>
  <c r="J41" i="1"/>
  <c r="J40" i="1"/>
  <c r="N40" i="1" s="1"/>
  <c r="P40" i="1" s="1"/>
  <c r="J39" i="1"/>
  <c r="N39" i="1" s="1"/>
  <c r="P39" i="1" s="1"/>
  <c r="J38" i="1"/>
  <c r="N38" i="1" s="1"/>
  <c r="P38" i="1" s="1"/>
  <c r="J37" i="1"/>
  <c r="N37" i="1" s="1"/>
  <c r="P37" i="1" s="1"/>
  <c r="J36" i="1"/>
  <c r="N36" i="1" s="1"/>
  <c r="P36" i="1" s="1"/>
  <c r="J35" i="1"/>
  <c r="N35" i="1" s="1"/>
  <c r="P35" i="1" s="1"/>
  <c r="J34" i="1"/>
  <c r="N34" i="1" s="1"/>
  <c r="P34" i="1" s="1"/>
  <c r="J33" i="1"/>
  <c r="N33" i="1" s="1"/>
  <c r="P33" i="1" s="1"/>
  <c r="N32" i="1"/>
  <c r="P32" i="1" s="1"/>
  <c r="J32" i="1"/>
  <c r="J31" i="1"/>
  <c r="N31" i="1" s="1"/>
  <c r="P31" i="1" s="1"/>
  <c r="N30" i="1"/>
  <c r="P30" i="1" s="1"/>
  <c r="J30" i="1"/>
  <c r="J29" i="1"/>
  <c r="N29" i="1" s="1"/>
  <c r="P29" i="1" s="1"/>
  <c r="J28" i="1"/>
  <c r="N28" i="1" s="1"/>
  <c r="P28" i="1" s="1"/>
  <c r="J27" i="1"/>
  <c r="N27" i="1" s="1"/>
  <c r="P27" i="1" s="1"/>
  <c r="J26" i="1"/>
  <c r="J54" i="1" s="1"/>
  <c r="Q54" i="1" s="1"/>
  <c r="Q55" i="1" s="1"/>
  <c r="N25" i="1"/>
  <c r="P25" i="1" s="1"/>
  <c r="J25" i="1"/>
  <c r="N24" i="1"/>
  <c r="P24" i="1" s="1"/>
  <c r="J24" i="1"/>
  <c r="J23" i="1"/>
  <c r="N23" i="1" s="1"/>
  <c r="M21" i="1"/>
  <c r="K21" i="1"/>
  <c r="K55" i="1" s="1"/>
  <c r="J21" i="1"/>
  <c r="I21" i="1"/>
  <c r="N20" i="1"/>
  <c r="N19" i="1"/>
  <c r="N18" i="1"/>
  <c r="N17" i="1"/>
  <c r="N16" i="1"/>
  <c r="N15" i="1"/>
  <c r="N14" i="1"/>
  <c r="N13" i="1"/>
  <c r="N21" i="1" s="1"/>
  <c r="N12" i="1"/>
  <c r="N11" i="1"/>
  <c r="I54" i="1" l="1"/>
  <c r="I55" i="1"/>
  <c r="N26" i="1"/>
  <c r="P26" i="1" s="1"/>
  <c r="M55" i="1"/>
  <c r="P23" i="1"/>
  <c r="J55" i="1"/>
  <c r="N54" i="1" l="1"/>
  <c r="N55" i="1" s="1"/>
</calcChain>
</file>

<file path=xl/sharedStrings.xml><?xml version="1.0" encoding="utf-8"?>
<sst xmlns="http://schemas.openxmlformats.org/spreadsheetml/2006/main" count="80" uniqueCount="80">
  <si>
    <t>Report on Utilization of Disaster Risk Reduction and Management Fund</t>
  </si>
  <si>
    <t>for the First Quarter of FY 2018</t>
  </si>
  <si>
    <t>MALABON CITY</t>
  </si>
  <si>
    <t>Particulars</t>
  </si>
  <si>
    <t>PPSAS AC</t>
  </si>
  <si>
    <t>jan</t>
  </si>
  <si>
    <t>2017 exp paid jan 2018</t>
  </si>
  <si>
    <t>feb</t>
  </si>
  <si>
    <t>2017 exp paid feb 2018</t>
  </si>
  <si>
    <t>mar</t>
  </si>
  <si>
    <t>2017 exp paid mar 2018</t>
  </si>
  <si>
    <t>LDRRMF</t>
  </si>
  <si>
    <t>NDRRMF</t>
  </si>
  <si>
    <t>From Other LGUS</t>
  </si>
  <si>
    <t>From Other Sources</t>
  </si>
  <si>
    <t>Total</t>
  </si>
  <si>
    <t>DIFF TO CHECK</t>
  </si>
  <si>
    <t>Quick Response Fund (QRF) 30%</t>
  </si>
  <si>
    <t>Mitigation Fund 70%</t>
  </si>
  <si>
    <t>A. Sources of Funds:</t>
  </si>
  <si>
    <t>Current Appropriation</t>
  </si>
  <si>
    <t>Continuing Appropriations BY2017 (Unexpended Bal)</t>
  </si>
  <si>
    <t>Continuing Appropriations BY2016 (Unexpended Bal)</t>
  </si>
  <si>
    <t>Continuing Appropriations BY2015 (Unexpended Bal)</t>
  </si>
  <si>
    <t>Continuing Appropriations BY2014 (Unexpended Bal)</t>
  </si>
  <si>
    <t>Continuing Appropriations BY2013 (Unexpended Bal)</t>
  </si>
  <si>
    <t>Continuing Appropriations BY2012 (Unexpended Bal)</t>
  </si>
  <si>
    <t>Transfer to TF of CF 2017</t>
  </si>
  <si>
    <t>Transfer to TF of CF 2016</t>
  </si>
  <si>
    <t>Transfer to TF of CF 2015</t>
  </si>
  <si>
    <t>Total Funds Available</t>
  </si>
  <si>
    <t>B. Utilization</t>
  </si>
  <si>
    <t>Land/ Building Improvements and Maintenance</t>
  </si>
  <si>
    <t>Office Equipment</t>
  </si>
  <si>
    <t>Furniture &amp; Fixtures</t>
  </si>
  <si>
    <t>Information and Communication Technology Equipment</t>
  </si>
  <si>
    <t>1-07-05-030</t>
  </si>
  <si>
    <t>Communication Equipment</t>
  </si>
  <si>
    <t>Construction and Heavy Equipment</t>
  </si>
  <si>
    <t>Disaster Response and Rescue Equipment</t>
  </si>
  <si>
    <t>1-07-05-090</t>
  </si>
  <si>
    <t>Motor Vehicle</t>
  </si>
  <si>
    <t>1-07-06-010</t>
  </si>
  <si>
    <t>Other Property, Plant and Equipment</t>
  </si>
  <si>
    <t>Travelling Expenses - Local</t>
  </si>
  <si>
    <t>5-02-01-010</t>
  </si>
  <si>
    <t>Training Expenses</t>
  </si>
  <si>
    <t>5-02-02-010</t>
  </si>
  <si>
    <t>Food Supplies Expenses</t>
  </si>
  <si>
    <t>Welfare Goods Expenses</t>
  </si>
  <si>
    <t>5-02-03-060</t>
  </si>
  <si>
    <t>Drugs &amp; Medicines Expenses</t>
  </si>
  <si>
    <t>Medical, Dental and Laboratory Expenses</t>
  </si>
  <si>
    <t>Fuel, Oil and Lubricants Expenses</t>
  </si>
  <si>
    <t>5-02-03-090</t>
  </si>
  <si>
    <t>Other Supplies and Materials Expenses</t>
  </si>
  <si>
    <t>5-02-03-990</t>
  </si>
  <si>
    <t>Cooking Gas Expenses</t>
  </si>
  <si>
    <t>Communication Expenses- Landline</t>
  </si>
  <si>
    <t>Communication Expenses- Internet</t>
  </si>
  <si>
    <t>Rent Expenses</t>
  </si>
  <si>
    <t>Printing and Publication Expenses</t>
  </si>
  <si>
    <t>5-02-99-020</t>
  </si>
  <si>
    <t>Representation Expenses</t>
  </si>
  <si>
    <t>5-02-99-030</t>
  </si>
  <si>
    <t>Repair &amp; Maintenance- Office Building</t>
  </si>
  <si>
    <t>Repair &amp; Maintenance- Communication Equipment</t>
  </si>
  <si>
    <t>Repairs and Maintenance – Machinery and Equipment</t>
  </si>
  <si>
    <t>Repair &amp; Maintenance- Transportation Equipment</t>
  </si>
  <si>
    <t>5-02-13-060</t>
  </si>
  <si>
    <t>Repairs and Maintenance - Infrastructure Assets</t>
  </si>
  <si>
    <t>5-02-13-030</t>
  </si>
  <si>
    <t>Other Miscellaneous Operating Expenses</t>
  </si>
  <si>
    <t>Donations</t>
  </si>
  <si>
    <t>5-02-99-080</t>
  </si>
  <si>
    <t>Total Utilization</t>
  </si>
  <si>
    <t>Unutilized Balance</t>
  </si>
  <si>
    <t>I hereby certify that I have reviewed the contents and hereby attest to the veracity and correctness of the data or information contained in this document.</t>
  </si>
  <si>
    <t xml:space="preserve"> Atty. Rochelle Andrea B. Rizada</t>
  </si>
  <si>
    <t>OIC- City Accounting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</si>
</sst>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1">
    <xf numFmtId="0" fontId="0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6" fillId="0" borderId="0" xfId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43" fontId="6" fillId="0" borderId="0" xfId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43" fontId="6" fillId="0" borderId="2" xfId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43" fontId="6" fillId="2" borderId="2" xfId="1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43" fontId="4" fillId="2" borderId="2" xfId="1" applyFont="1" applyFill="1" applyBorder="1" applyAlignment="1">
      <alignment horizontal="left" vertical="top"/>
    </xf>
    <xf numFmtId="43" fontId="4" fillId="0" borderId="2" xfId="1" applyFont="1" applyFill="1" applyBorder="1" applyAlignment="1">
      <alignment vertical="top"/>
    </xf>
    <xf numFmtId="43" fontId="4" fillId="0" borderId="2" xfId="1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0" fontId="11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43" fontId="6" fillId="2" borderId="2" xfId="1" applyFont="1" applyFill="1" applyBorder="1" applyAlignment="1">
      <alignment horizontal="left" vertical="top"/>
    </xf>
    <xf numFmtId="43" fontId="6" fillId="0" borderId="2" xfId="0" applyNumberFormat="1" applyFont="1" applyFill="1" applyBorder="1" applyAlignment="1">
      <alignment vertical="top"/>
    </xf>
    <xf numFmtId="43" fontId="4" fillId="0" borderId="0" xfId="0" applyNumberFormat="1" applyFont="1" applyFill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3" fontId="4" fillId="2" borderId="2" xfId="1" applyFont="1" applyFill="1" applyBorder="1" applyAlignment="1">
      <alignment horizontal="center" vertical="top" wrapText="1"/>
    </xf>
    <xf numFmtId="43" fontId="4" fillId="0" borderId="2" xfId="0" applyNumberFormat="1" applyFont="1" applyFill="1" applyBorder="1" applyAlignment="1">
      <alignment vertical="top"/>
    </xf>
    <xf numFmtId="43" fontId="4" fillId="0" borderId="2" xfId="0" applyNumberFormat="1" applyFont="1" applyFill="1" applyBorder="1" applyAlignment="1">
      <alignment horizontal="center" vertical="top"/>
    </xf>
    <xf numFmtId="43" fontId="5" fillId="2" borderId="0" xfId="0" applyNumberFormat="1" applyFont="1" applyFill="1" applyAlignment="1">
      <alignment vertical="top"/>
    </xf>
    <xf numFmtId="43" fontId="4" fillId="0" borderId="4" xfId="1" applyFont="1" applyFill="1" applyBorder="1"/>
    <xf numFmtId="43" fontId="4" fillId="2" borderId="1" xfId="1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vertical="top"/>
    </xf>
    <xf numFmtId="43" fontId="4" fillId="0" borderId="1" xfId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43" fontId="6" fillId="0" borderId="1" xfId="0" applyNumberFormat="1" applyFont="1" applyFill="1" applyBorder="1" applyAlignment="1">
      <alignment vertical="top"/>
    </xf>
    <xf numFmtId="43" fontId="12" fillId="0" borderId="0" xfId="0" applyNumberFormat="1" applyFont="1" applyFill="1" applyAlignment="1">
      <alignment vertical="top"/>
    </xf>
    <xf numFmtId="0" fontId="6" fillId="0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43" fontId="6" fillId="0" borderId="5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3" fontId="6" fillId="0" borderId="0" xfId="1" applyFont="1" applyFill="1" applyBorder="1" applyAlignment="1">
      <alignment vertical="top" wrapText="1"/>
    </xf>
    <xf numFmtId="43" fontId="6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43" fontId="11" fillId="0" borderId="0" xfId="1" applyFont="1" applyFill="1" applyBorder="1" applyAlignment="1">
      <alignment vertical="top" wrapText="1"/>
    </xf>
    <xf numFmtId="43" fontId="4" fillId="0" borderId="0" xfId="1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</cellXfs>
  <cellStyles count="61">
    <cellStyle name="Comma 2" xfId="1"/>
    <cellStyle name="Comma 2 2" xfId="2"/>
    <cellStyle name="Comma 2 3" xfId="3"/>
    <cellStyle name="Comma 2 4" xfId="4"/>
    <cellStyle name="Comma 2 5" xfId="5"/>
    <cellStyle name="Comma 2 6" xfId="6"/>
    <cellStyle name="Comma 3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Comma 9 2" xfId="14"/>
    <cellStyle name="Comma 9 2 2" xfId="15"/>
    <cellStyle name="Comma 9 2 3" xfId="16"/>
    <cellStyle name="Comma 9 2 4" xfId="17"/>
    <cellStyle name="Comma 9 2 5" xfId="18"/>
    <cellStyle name="Comma 9 3" xfId="19"/>
    <cellStyle name="Comma 9 4" xfId="20"/>
    <cellStyle name="Comma 9 5" xfId="21"/>
    <cellStyle name="Comma 9 6" xfId="22"/>
    <cellStyle name="Normal" xfId="0" builtinId="0"/>
    <cellStyle name="Normal 13" xfId="23"/>
    <cellStyle name="Normal 13 2" xfId="24"/>
    <cellStyle name="Normal 13 3" xfId="25"/>
    <cellStyle name="Normal 13 4" xfId="26"/>
    <cellStyle name="Normal 13 5" xfId="27"/>
    <cellStyle name="Normal 14" xfId="28"/>
    <cellStyle name="Normal 14 2" xfId="29"/>
    <cellStyle name="Normal 14 3" xfId="30"/>
    <cellStyle name="Normal 14 4" xfId="31"/>
    <cellStyle name="Normal 14 5" xfId="32"/>
    <cellStyle name="Normal 15" xfId="33"/>
    <cellStyle name="Normal 15 2" xfId="34"/>
    <cellStyle name="Normal 15 3" xfId="35"/>
    <cellStyle name="Normal 15 4" xfId="36"/>
    <cellStyle name="Normal 15 5" xfId="37"/>
    <cellStyle name="Normal 16" xfId="38"/>
    <cellStyle name="Normal 16 2" xfId="39"/>
    <cellStyle name="Normal 16 3" xfId="40"/>
    <cellStyle name="Normal 16 4" xfId="41"/>
    <cellStyle name="Normal 16 5" xfId="42"/>
    <cellStyle name="Normal 17" xfId="43"/>
    <cellStyle name="Normal 17 2" xfId="44"/>
    <cellStyle name="Normal 17 3" xfId="45"/>
    <cellStyle name="Normal 17 4" xfId="46"/>
    <cellStyle name="Normal 17 5" xfId="47"/>
    <cellStyle name="Normal 2" xfId="48"/>
    <cellStyle name="Normal 28" xfId="49"/>
    <cellStyle name="Normal 3" xfId="50"/>
    <cellStyle name="Normal 4" xfId="51"/>
    <cellStyle name="Normal 5" xfId="52"/>
    <cellStyle name="Normal 6" xfId="53"/>
    <cellStyle name="Normal 7" xfId="54"/>
    <cellStyle name="Normal 8" xfId="55"/>
    <cellStyle name="Normal 8 2" xfId="56"/>
    <cellStyle name="Normal 8 3" xfId="57"/>
    <cellStyle name="Normal 8 4" xfId="58"/>
    <cellStyle name="Normal 8 5" xfId="59"/>
    <cellStyle name="Normal 9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8</xdr:col>
      <xdr:colOff>171450</xdr:colOff>
      <xdr:row>63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34450"/>
          <a:ext cx="3676650" cy="914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ica%20FS\managerial%20acctg\CALAMITY%20FUND\2017%20Calamity%20Fund\2017%20CALAM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17 CFUR"/>
      <sheetName val="FEB 2017 CFUR"/>
      <sheetName val="MAR 2017 CFUR"/>
      <sheetName val="DILG DRRMF 1Q 2017"/>
      <sheetName val="1Q2017 CFUR"/>
      <sheetName val="APRIL 2017 CFUR"/>
      <sheetName val="MAY 2017 CFUR"/>
      <sheetName val="JUNE 2017 CFUR"/>
      <sheetName val="DILG DRRMF 2Q 2017"/>
      <sheetName val="July2017 CFUR"/>
      <sheetName val="Aug2017 CFUR"/>
      <sheetName val="Sept2017 CFUR"/>
      <sheetName val="3Q CFUR"/>
      <sheetName val="DILG DRRMF 3Q 2017"/>
      <sheetName val="DRRMF Transfer as of 2017"/>
      <sheetName val="Oct2017 CFUR"/>
      <sheetName val="Nov2017 CFUR"/>
      <sheetName val="DEC2017 CFUR"/>
      <sheetName val="DRRMF 4Q2017"/>
      <sheetName val="DRRMF Transfer DEC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4">
          <cell r="F34">
            <v>48467665.980000019</v>
          </cell>
        </row>
      </sheetData>
      <sheetData sheetId="15" refreshError="1"/>
      <sheetData sheetId="16" refreshError="1"/>
      <sheetData sheetId="17">
        <row r="31">
          <cell r="I31">
            <v>31640952.319999997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EG63"/>
  <sheetViews>
    <sheetView tabSelected="1" zoomScale="50" zoomScaleNormal="50" workbookViewId="0">
      <pane xSplit="2" ySplit="8" topLeftCell="C9" activePane="bottomRight" state="frozen"/>
      <selection activeCell="Q27" sqref="Q27"/>
      <selection pane="topRight" activeCell="Q27" sqref="Q27"/>
      <selection pane="bottomLeft" activeCell="Q27" sqref="Q27"/>
      <selection pane="bottomRight" activeCell="X33" sqref="X33"/>
    </sheetView>
  </sheetViews>
  <sheetFormatPr defaultRowHeight="15.75" outlineLevelRow="1" outlineLevelCol="1" x14ac:dyDescent="0.2"/>
  <cols>
    <col min="1" max="1" width="52.42578125" style="1" customWidth="1"/>
    <col min="2" max="2" width="15.85546875" style="1" hidden="1" customWidth="1" outlineLevel="1"/>
    <col min="3" max="3" width="18.42578125" style="63" hidden="1" customWidth="1" outlineLevel="1"/>
    <col min="4" max="4" width="21.85546875" style="63" hidden="1" customWidth="1" outlineLevel="1"/>
    <col min="5" max="5" width="22.7109375" style="63" hidden="1" customWidth="1" outlineLevel="1"/>
    <col min="6" max="6" width="20.140625" style="63" hidden="1" customWidth="1" outlineLevel="1"/>
    <col min="7" max="7" width="23.5703125" style="63" hidden="1" customWidth="1" outlineLevel="1"/>
    <col min="8" max="8" width="22.140625" style="63" hidden="1" customWidth="1" outlineLevel="1"/>
    <col min="9" max="9" width="24.42578125" style="1" customWidth="1" collapsed="1"/>
    <col min="10" max="10" width="24.140625" style="1" customWidth="1"/>
    <col min="11" max="11" width="14.7109375" style="1" customWidth="1"/>
    <col min="12" max="12" width="19.85546875" style="1" customWidth="1"/>
    <col min="13" max="13" width="17.28515625" style="1" customWidth="1"/>
    <col min="14" max="14" width="26.140625" style="1" bestFit="1" customWidth="1"/>
    <col min="15" max="15" width="8.7109375" style="1" customWidth="1"/>
    <col min="16" max="16" width="11.5703125" style="2" customWidth="1" outlineLevel="1"/>
    <col min="17" max="17" width="22.140625" style="1" customWidth="1" outlineLevel="1"/>
    <col min="18" max="18" width="9.140625" style="1"/>
    <col min="19" max="19" width="18.140625" style="1" bestFit="1" customWidth="1"/>
    <col min="20" max="16384" width="9.140625" style="1"/>
  </cols>
  <sheetData>
    <row r="1" spans="1:16361" ht="18.75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361" ht="18.75" x14ac:dyDescent="0.2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361" x14ac:dyDescent="0.2">
      <c r="A3" s="3"/>
      <c r="B3" s="3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</row>
    <row r="4" spans="1:16361" s="5" customFormat="1" x14ac:dyDescent="0.2">
      <c r="A4" s="3"/>
      <c r="B4" s="3"/>
      <c r="C4" s="4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1"/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</row>
    <row r="5" spans="1:16361" s="5" customFormat="1" ht="18.75" x14ac:dyDescent="0.2">
      <c r="A5" s="6" t="s">
        <v>2</v>
      </c>
      <c r="C5" s="7"/>
      <c r="D5" s="7"/>
      <c r="E5" s="7"/>
      <c r="F5" s="7"/>
      <c r="G5" s="7"/>
      <c r="H5" s="7"/>
      <c r="K5" s="1"/>
      <c r="L5" s="1"/>
      <c r="M5" s="1"/>
      <c r="N5" s="1"/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</row>
    <row r="6" spans="1:16361" s="5" customFormat="1" x14ac:dyDescent="0.2">
      <c r="A6" s="8"/>
      <c r="C6" s="7"/>
      <c r="D6" s="7"/>
      <c r="E6" s="7"/>
      <c r="F6" s="7"/>
      <c r="G6" s="7"/>
      <c r="H6" s="7"/>
      <c r="K6" s="1"/>
      <c r="L6" s="1"/>
      <c r="M6" s="1"/>
      <c r="N6" s="1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</row>
    <row r="7" spans="1:16361" s="9" customFormat="1" ht="26.25" customHeight="1" x14ac:dyDescent="0.2">
      <c r="A7" s="73" t="s">
        <v>3</v>
      </c>
      <c r="B7" s="75" t="s">
        <v>4</v>
      </c>
      <c r="C7" s="77" t="s">
        <v>5</v>
      </c>
      <c r="D7" s="77" t="s">
        <v>6</v>
      </c>
      <c r="E7" s="77" t="s">
        <v>7</v>
      </c>
      <c r="F7" s="77" t="s">
        <v>8</v>
      </c>
      <c r="G7" s="77" t="s">
        <v>9</v>
      </c>
      <c r="H7" s="77" t="s">
        <v>10</v>
      </c>
      <c r="I7" s="67" t="s">
        <v>11</v>
      </c>
      <c r="J7" s="67"/>
      <c r="K7" s="68" t="s">
        <v>12</v>
      </c>
      <c r="L7" s="70" t="s">
        <v>13</v>
      </c>
      <c r="M7" s="70" t="s">
        <v>14</v>
      </c>
      <c r="N7" s="67" t="s">
        <v>15</v>
      </c>
      <c r="P7" s="71" t="s">
        <v>16</v>
      </c>
    </row>
    <row r="8" spans="1:16361" s="12" customFormat="1" ht="40.5" customHeight="1" x14ac:dyDescent="0.2">
      <c r="A8" s="74"/>
      <c r="B8" s="76"/>
      <c r="C8" s="78"/>
      <c r="D8" s="78"/>
      <c r="E8" s="78"/>
      <c r="F8" s="78"/>
      <c r="G8" s="78"/>
      <c r="H8" s="78"/>
      <c r="I8" s="10" t="s">
        <v>17</v>
      </c>
      <c r="J8" s="11" t="s">
        <v>18</v>
      </c>
      <c r="K8" s="69"/>
      <c r="L8" s="70"/>
      <c r="M8" s="70"/>
      <c r="N8" s="67"/>
      <c r="P8" s="71"/>
    </row>
    <row r="9" spans="1:16361" s="12" customFormat="1" outlineLevel="1" x14ac:dyDescent="0.2">
      <c r="A9" s="13"/>
      <c r="B9" s="14"/>
      <c r="C9" s="15"/>
      <c r="D9" s="15"/>
      <c r="E9" s="15"/>
      <c r="F9" s="15"/>
      <c r="G9" s="15"/>
      <c r="H9" s="15"/>
      <c r="I9" s="10"/>
      <c r="J9" s="11"/>
      <c r="K9" s="16"/>
      <c r="L9" s="11"/>
      <c r="M9" s="11"/>
      <c r="N9" s="17"/>
      <c r="P9" s="18"/>
    </row>
    <row r="10" spans="1:16361" s="12" customFormat="1" x14ac:dyDescent="0.2">
      <c r="A10" s="19" t="s">
        <v>19</v>
      </c>
      <c r="B10" s="20"/>
      <c r="C10" s="21"/>
      <c r="D10" s="21"/>
      <c r="E10" s="21"/>
      <c r="F10" s="21"/>
      <c r="G10" s="21"/>
      <c r="H10" s="21"/>
      <c r="I10" s="22"/>
      <c r="J10" s="22"/>
      <c r="K10" s="23"/>
      <c r="L10" s="23"/>
      <c r="M10" s="23"/>
      <c r="N10" s="23"/>
      <c r="P10" s="24"/>
    </row>
    <row r="11" spans="1:16361" x14ac:dyDescent="0.2">
      <c r="A11" s="25" t="s">
        <v>20</v>
      </c>
      <c r="B11" s="26"/>
      <c r="C11" s="27"/>
      <c r="D11" s="27"/>
      <c r="E11" s="27"/>
      <c r="F11" s="27"/>
      <c r="G11" s="27"/>
      <c r="H11" s="27"/>
      <c r="I11" s="28">
        <v>25479900</v>
      </c>
      <c r="J11" s="28">
        <v>59453099.999999993</v>
      </c>
      <c r="K11" s="29"/>
      <c r="L11" s="29"/>
      <c r="M11" s="29"/>
      <c r="N11" s="29">
        <f>SUM(I11:M11)</f>
        <v>84933000</v>
      </c>
      <c r="P11" s="30"/>
    </row>
    <row r="12" spans="1:16361" x14ac:dyDescent="0.2">
      <c r="A12" s="31" t="s">
        <v>21</v>
      </c>
      <c r="B12" s="26"/>
      <c r="C12" s="27"/>
      <c r="D12" s="27"/>
      <c r="E12" s="27"/>
      <c r="F12" s="27"/>
      <c r="G12" s="27"/>
      <c r="H12" s="27"/>
      <c r="I12" s="28">
        <v>0</v>
      </c>
      <c r="J12" s="28">
        <v>20245038.600000001</v>
      </c>
      <c r="K12" s="29"/>
      <c r="L12" s="29"/>
      <c r="M12" s="29"/>
      <c r="N12" s="29">
        <f t="shared" ref="N12:N20" si="0">SUM(I12:M12)</f>
        <v>20245038.600000001</v>
      </c>
      <c r="P12" s="30"/>
    </row>
    <row r="13" spans="1:16361" x14ac:dyDescent="0.2">
      <c r="A13" s="31" t="s">
        <v>22</v>
      </c>
      <c r="B13" s="26"/>
      <c r="C13" s="27"/>
      <c r="D13" s="27"/>
      <c r="E13" s="27"/>
      <c r="F13" s="27"/>
      <c r="G13" s="27"/>
      <c r="H13" s="27"/>
      <c r="I13" s="28">
        <v>0</v>
      </c>
      <c r="J13" s="28">
        <v>1316524.97</v>
      </c>
      <c r="K13" s="29"/>
      <c r="L13" s="29"/>
      <c r="M13" s="29"/>
      <c r="N13" s="29">
        <f t="shared" si="0"/>
        <v>1316524.97</v>
      </c>
      <c r="P13" s="30"/>
    </row>
    <row r="14" spans="1:16361" x14ac:dyDescent="0.2">
      <c r="A14" s="31" t="s">
        <v>23</v>
      </c>
      <c r="B14" s="26"/>
      <c r="C14" s="27"/>
      <c r="D14" s="27"/>
      <c r="E14" s="27"/>
      <c r="F14" s="27"/>
      <c r="G14" s="27"/>
      <c r="H14" s="27"/>
      <c r="I14" s="28">
        <v>0</v>
      </c>
      <c r="J14" s="28">
        <v>911025.3</v>
      </c>
      <c r="K14" s="29"/>
      <c r="L14" s="29"/>
      <c r="M14" s="29"/>
      <c r="N14" s="29">
        <f t="shared" si="0"/>
        <v>911025.3</v>
      </c>
      <c r="P14" s="30"/>
    </row>
    <row r="15" spans="1:16361" x14ac:dyDescent="0.2">
      <c r="A15" s="31" t="s">
        <v>24</v>
      </c>
      <c r="B15" s="26"/>
      <c r="C15" s="27"/>
      <c r="D15" s="27"/>
      <c r="E15" s="27"/>
      <c r="F15" s="27"/>
      <c r="G15" s="27"/>
      <c r="H15" s="27"/>
      <c r="I15" s="28">
        <v>0</v>
      </c>
      <c r="J15" s="28">
        <v>52725</v>
      </c>
      <c r="K15" s="29"/>
      <c r="L15" s="29"/>
      <c r="M15" s="29"/>
      <c r="N15" s="29">
        <f t="shared" si="0"/>
        <v>52725</v>
      </c>
      <c r="P15" s="30"/>
    </row>
    <row r="16" spans="1:16361" x14ac:dyDescent="0.2">
      <c r="A16" s="31" t="s">
        <v>25</v>
      </c>
      <c r="B16" s="26"/>
      <c r="C16" s="27"/>
      <c r="D16" s="27"/>
      <c r="E16" s="27"/>
      <c r="F16" s="27"/>
      <c r="G16" s="27"/>
      <c r="H16" s="27"/>
      <c r="I16" s="28">
        <v>0</v>
      </c>
      <c r="J16" s="28">
        <v>11044</v>
      </c>
      <c r="K16" s="29"/>
      <c r="L16" s="29"/>
      <c r="M16" s="29"/>
      <c r="N16" s="29">
        <f t="shared" si="0"/>
        <v>11044</v>
      </c>
      <c r="P16" s="30"/>
    </row>
    <row r="17" spans="1:19" x14ac:dyDescent="0.2">
      <c r="A17" s="31" t="s">
        <v>26</v>
      </c>
      <c r="B17" s="26"/>
      <c r="C17" s="27"/>
      <c r="D17" s="27"/>
      <c r="E17" s="27"/>
      <c r="F17" s="27"/>
      <c r="G17" s="27"/>
      <c r="H17" s="27"/>
      <c r="I17" s="28">
        <v>0</v>
      </c>
      <c r="J17" s="28">
        <v>280944.87000000017</v>
      </c>
      <c r="K17" s="29"/>
      <c r="L17" s="29"/>
      <c r="M17" s="29"/>
      <c r="N17" s="29">
        <f t="shared" si="0"/>
        <v>280944.87000000017</v>
      </c>
      <c r="P17" s="30"/>
    </row>
    <row r="18" spans="1:19" x14ac:dyDescent="0.2">
      <c r="A18" s="25" t="s">
        <v>27</v>
      </c>
      <c r="B18" s="26"/>
      <c r="C18" s="27"/>
      <c r="D18" s="27"/>
      <c r="E18" s="27"/>
      <c r="F18" s="27"/>
      <c r="G18" s="27"/>
      <c r="H18" s="27"/>
      <c r="I18" s="28">
        <v>0</v>
      </c>
      <c r="J18" s="28">
        <v>11744077.67</v>
      </c>
      <c r="K18" s="29"/>
      <c r="L18" s="29"/>
      <c r="M18" s="29"/>
      <c r="N18" s="29">
        <f t="shared" si="0"/>
        <v>11744077.67</v>
      </c>
      <c r="P18" s="1"/>
    </row>
    <row r="19" spans="1:19" x14ac:dyDescent="0.2">
      <c r="A19" s="25" t="s">
        <v>28</v>
      </c>
      <c r="B19" s="26"/>
      <c r="C19" s="27"/>
      <c r="D19" s="27"/>
      <c r="E19" s="27"/>
      <c r="F19" s="27"/>
      <c r="G19" s="27"/>
      <c r="H19" s="27"/>
      <c r="I19" s="28">
        <v>0</v>
      </c>
      <c r="J19" s="28">
        <v>32595026.670000002</v>
      </c>
      <c r="K19" s="29"/>
      <c r="L19" s="29"/>
      <c r="M19" s="29"/>
      <c r="N19" s="29">
        <f t="shared" si="0"/>
        <v>32595026.670000002</v>
      </c>
      <c r="P19" s="1"/>
    </row>
    <row r="20" spans="1:19" x14ac:dyDescent="0.2">
      <c r="A20" s="25" t="s">
        <v>29</v>
      </c>
      <c r="B20" s="26"/>
      <c r="C20" s="27"/>
      <c r="D20" s="27"/>
      <c r="E20" s="27"/>
      <c r="F20" s="27"/>
      <c r="G20" s="27"/>
      <c r="H20" s="27"/>
      <c r="I20" s="28"/>
      <c r="J20" s="28">
        <v>15872639.310000001</v>
      </c>
      <c r="K20" s="29"/>
      <c r="L20" s="29"/>
      <c r="M20" s="29"/>
      <c r="N20" s="29">
        <f t="shared" si="0"/>
        <v>15872639.310000001</v>
      </c>
      <c r="P20" s="1"/>
    </row>
    <row r="21" spans="1:19" x14ac:dyDescent="0.2">
      <c r="A21" s="32" t="s">
        <v>30</v>
      </c>
      <c r="B21" s="33"/>
      <c r="C21" s="34"/>
      <c r="D21" s="34"/>
      <c r="E21" s="34"/>
      <c r="F21" s="34"/>
      <c r="G21" s="34"/>
      <c r="H21" s="34"/>
      <c r="I21" s="35">
        <f>SUM(I11:I17)</f>
        <v>25479900</v>
      </c>
      <c r="J21" s="35">
        <f>SUM(J11:J17)</f>
        <v>82270402.739999995</v>
      </c>
      <c r="K21" s="35">
        <f>SUM(K11:K17)</f>
        <v>0</v>
      </c>
      <c r="L21" s="35">
        <v>0</v>
      </c>
      <c r="M21" s="35">
        <f>SUM(M11:M17)</f>
        <v>0</v>
      </c>
      <c r="N21" s="35">
        <f>SUM(N11:N17)</f>
        <v>107750302.73999999</v>
      </c>
      <c r="P21" s="30"/>
      <c r="S21" s="36"/>
    </row>
    <row r="22" spans="1:19" x14ac:dyDescent="0.2">
      <c r="A22" s="32" t="s">
        <v>31</v>
      </c>
      <c r="B22" s="33"/>
      <c r="C22" s="34"/>
      <c r="D22" s="34"/>
      <c r="E22" s="34"/>
      <c r="F22" s="34"/>
      <c r="G22" s="34"/>
      <c r="H22" s="34"/>
      <c r="I22" s="22"/>
      <c r="J22" s="22"/>
      <c r="K22" s="23"/>
      <c r="L22" s="23"/>
      <c r="M22" s="23"/>
      <c r="N22" s="23"/>
      <c r="P22" s="30"/>
    </row>
    <row r="23" spans="1:19" hidden="1" x14ac:dyDescent="0.2">
      <c r="A23" s="37" t="s">
        <v>32</v>
      </c>
      <c r="B23" s="38"/>
      <c r="C23" s="39"/>
      <c r="D23" s="39"/>
      <c r="E23" s="39"/>
      <c r="F23" s="39"/>
      <c r="G23" s="39"/>
      <c r="H23" s="39"/>
      <c r="I23" s="40"/>
      <c r="J23" s="28">
        <f>SUM(C23:H23)</f>
        <v>0</v>
      </c>
      <c r="K23" s="41"/>
      <c r="L23" s="29"/>
      <c r="M23" s="41"/>
      <c r="N23" s="29">
        <f>SUM(I23:M23)</f>
        <v>0</v>
      </c>
      <c r="P23" s="42">
        <f>SUM(I23:M23)-N23</f>
        <v>0</v>
      </c>
    </row>
    <row r="24" spans="1:19" hidden="1" x14ac:dyDescent="0.2">
      <c r="A24" s="37" t="s">
        <v>33</v>
      </c>
      <c r="B24" s="38"/>
      <c r="C24" s="39"/>
      <c r="D24" s="39"/>
      <c r="E24" s="39"/>
      <c r="F24" s="39"/>
      <c r="G24" s="39"/>
      <c r="H24" s="39"/>
      <c r="I24" s="28"/>
      <c r="J24" s="28">
        <f t="shared" ref="J24:J51" si="1">SUM(C24:H24)</f>
        <v>0</v>
      </c>
      <c r="K24" s="29"/>
      <c r="L24" s="29"/>
      <c r="M24" s="29"/>
      <c r="N24" s="29">
        <f t="shared" ref="N24:N52" si="2">SUM(I24:M24)</f>
        <v>0</v>
      </c>
      <c r="P24" s="42">
        <f t="shared" ref="P24:P52" si="3">SUM(I24:M24)-N24</f>
        <v>0</v>
      </c>
    </row>
    <row r="25" spans="1:19" hidden="1" x14ac:dyDescent="0.2">
      <c r="A25" s="37" t="s">
        <v>34</v>
      </c>
      <c r="B25" s="38"/>
      <c r="C25" s="39"/>
      <c r="D25" s="39"/>
      <c r="E25" s="39"/>
      <c r="F25" s="39"/>
      <c r="G25" s="39"/>
      <c r="H25" s="39"/>
      <c r="I25" s="28"/>
      <c r="J25" s="28">
        <f t="shared" si="1"/>
        <v>0</v>
      </c>
      <c r="K25" s="29"/>
      <c r="L25" s="29"/>
      <c r="M25" s="29"/>
      <c r="N25" s="29">
        <f t="shared" si="2"/>
        <v>0</v>
      </c>
      <c r="P25" s="42">
        <f t="shared" si="3"/>
        <v>0</v>
      </c>
    </row>
    <row r="26" spans="1:19" x14ac:dyDescent="0.25">
      <c r="A26" s="37" t="s">
        <v>35</v>
      </c>
      <c r="B26" s="38" t="s">
        <v>36</v>
      </c>
      <c r="C26" s="39"/>
      <c r="D26" s="43">
        <v>66065.5</v>
      </c>
      <c r="E26" s="39"/>
      <c r="F26" s="39"/>
      <c r="G26" s="39"/>
      <c r="H26" s="39">
        <v>281400</v>
      </c>
      <c r="I26" s="28"/>
      <c r="J26" s="28">
        <f t="shared" si="1"/>
        <v>347465.5</v>
      </c>
      <c r="K26" s="29"/>
      <c r="L26" s="29"/>
      <c r="M26" s="29"/>
      <c r="N26" s="29">
        <f t="shared" si="2"/>
        <v>347465.5</v>
      </c>
      <c r="P26" s="42">
        <f t="shared" si="3"/>
        <v>0</v>
      </c>
    </row>
    <row r="27" spans="1:19" hidden="1" x14ac:dyDescent="0.2">
      <c r="A27" s="37" t="s">
        <v>37</v>
      </c>
      <c r="B27" s="38"/>
      <c r="C27" s="39"/>
      <c r="D27" s="39"/>
      <c r="E27" s="39"/>
      <c r="F27" s="39"/>
      <c r="G27" s="39"/>
      <c r="H27" s="39"/>
      <c r="I27" s="28"/>
      <c r="J27" s="28">
        <f t="shared" si="1"/>
        <v>0</v>
      </c>
      <c r="K27" s="29"/>
      <c r="L27" s="29"/>
      <c r="M27" s="29"/>
      <c r="N27" s="29">
        <f t="shared" si="2"/>
        <v>0</v>
      </c>
      <c r="P27" s="42">
        <f t="shared" si="3"/>
        <v>0</v>
      </c>
    </row>
    <row r="28" spans="1:19" hidden="1" x14ac:dyDescent="0.2">
      <c r="A28" s="37" t="s">
        <v>38</v>
      </c>
      <c r="B28" s="38"/>
      <c r="C28" s="39"/>
      <c r="D28" s="39"/>
      <c r="E28" s="39"/>
      <c r="F28" s="39"/>
      <c r="G28" s="39"/>
      <c r="H28" s="39"/>
      <c r="I28" s="28"/>
      <c r="J28" s="28">
        <f t="shared" si="1"/>
        <v>0</v>
      </c>
      <c r="K28" s="29"/>
      <c r="L28" s="29"/>
      <c r="M28" s="29"/>
      <c r="N28" s="29">
        <f t="shared" si="2"/>
        <v>0</v>
      </c>
      <c r="P28" s="42">
        <f t="shared" si="3"/>
        <v>0</v>
      </c>
    </row>
    <row r="29" spans="1:19" hidden="1" x14ac:dyDescent="0.2">
      <c r="A29" s="37" t="s">
        <v>39</v>
      </c>
      <c r="B29" s="38" t="s">
        <v>40</v>
      </c>
      <c r="C29" s="39"/>
      <c r="D29" s="39"/>
      <c r="E29" s="39"/>
      <c r="F29" s="39"/>
      <c r="G29" s="39"/>
      <c r="H29" s="39"/>
      <c r="I29" s="28"/>
      <c r="J29" s="28">
        <f t="shared" si="1"/>
        <v>0</v>
      </c>
      <c r="K29" s="29"/>
      <c r="L29" s="29"/>
      <c r="M29" s="29"/>
      <c r="N29" s="29">
        <f t="shared" si="2"/>
        <v>0</v>
      </c>
      <c r="P29" s="42">
        <f t="shared" si="3"/>
        <v>0</v>
      </c>
    </row>
    <row r="30" spans="1:19" hidden="1" x14ac:dyDescent="0.2">
      <c r="A30" s="37" t="s">
        <v>41</v>
      </c>
      <c r="B30" s="38" t="s">
        <v>42</v>
      </c>
      <c r="C30" s="39"/>
      <c r="D30" s="39"/>
      <c r="E30" s="39"/>
      <c r="F30" s="39"/>
      <c r="G30" s="39"/>
      <c r="H30" s="39"/>
      <c r="I30" s="28"/>
      <c r="J30" s="28">
        <f t="shared" si="1"/>
        <v>0</v>
      </c>
      <c r="K30" s="29"/>
      <c r="L30" s="29"/>
      <c r="M30" s="29"/>
      <c r="N30" s="29">
        <f t="shared" si="2"/>
        <v>0</v>
      </c>
      <c r="P30" s="42">
        <f t="shared" si="3"/>
        <v>0</v>
      </c>
    </row>
    <row r="31" spans="1:19" hidden="1" x14ac:dyDescent="0.2">
      <c r="A31" s="37" t="s">
        <v>43</v>
      </c>
      <c r="B31" s="38"/>
      <c r="C31" s="39"/>
      <c r="D31" s="39"/>
      <c r="E31" s="39"/>
      <c r="F31" s="39"/>
      <c r="G31" s="39"/>
      <c r="H31" s="39"/>
      <c r="I31" s="28"/>
      <c r="J31" s="28">
        <f t="shared" si="1"/>
        <v>0</v>
      </c>
      <c r="K31" s="29"/>
      <c r="L31" s="29"/>
      <c r="M31" s="29"/>
      <c r="N31" s="29">
        <f t="shared" si="2"/>
        <v>0</v>
      </c>
      <c r="P31" s="42">
        <f t="shared" si="3"/>
        <v>0</v>
      </c>
    </row>
    <row r="32" spans="1:19" hidden="1" x14ac:dyDescent="0.2">
      <c r="A32" s="37" t="s">
        <v>44</v>
      </c>
      <c r="B32" s="38" t="s">
        <v>45</v>
      </c>
      <c r="C32" s="39"/>
      <c r="D32" s="39"/>
      <c r="E32" s="39"/>
      <c r="F32" s="39"/>
      <c r="G32" s="39"/>
      <c r="H32" s="39"/>
      <c r="I32" s="28"/>
      <c r="J32" s="28">
        <f t="shared" si="1"/>
        <v>0</v>
      </c>
      <c r="K32" s="29"/>
      <c r="L32" s="29"/>
      <c r="M32" s="29"/>
      <c r="N32" s="29">
        <f t="shared" si="2"/>
        <v>0</v>
      </c>
      <c r="P32" s="42">
        <f t="shared" si="3"/>
        <v>0</v>
      </c>
    </row>
    <row r="33" spans="1:16" x14ac:dyDescent="0.2">
      <c r="A33" s="37" t="s">
        <v>46</v>
      </c>
      <c r="B33" s="38" t="s">
        <v>47</v>
      </c>
      <c r="C33" s="39"/>
      <c r="D33" s="39">
        <v>1357241</v>
      </c>
      <c r="E33" s="39"/>
      <c r="F33" s="39">
        <v>240000</v>
      </c>
      <c r="G33" s="39">
        <v>92924</v>
      </c>
      <c r="H33" s="39"/>
      <c r="I33" s="28"/>
      <c r="J33" s="28">
        <f t="shared" si="1"/>
        <v>1690165</v>
      </c>
      <c r="K33" s="29"/>
      <c r="L33" s="29"/>
      <c r="M33" s="29"/>
      <c r="N33" s="29">
        <f t="shared" si="2"/>
        <v>1690165</v>
      </c>
      <c r="P33" s="42">
        <f t="shared" si="3"/>
        <v>0</v>
      </c>
    </row>
    <row r="34" spans="1:16" hidden="1" x14ac:dyDescent="0.2">
      <c r="A34" s="37" t="s">
        <v>48</v>
      </c>
      <c r="B34" s="38"/>
      <c r="C34" s="39"/>
      <c r="D34" s="39"/>
      <c r="E34" s="39"/>
      <c r="F34" s="39"/>
      <c r="G34" s="39"/>
      <c r="H34" s="39"/>
      <c r="I34" s="28"/>
      <c r="J34" s="28">
        <f t="shared" si="1"/>
        <v>0</v>
      </c>
      <c r="K34" s="29"/>
      <c r="L34" s="29"/>
      <c r="M34" s="29"/>
      <c r="N34" s="29">
        <f t="shared" si="2"/>
        <v>0</v>
      </c>
      <c r="P34" s="42">
        <f t="shared" si="3"/>
        <v>0</v>
      </c>
    </row>
    <row r="35" spans="1:16" hidden="1" x14ac:dyDescent="0.2">
      <c r="A35" s="37" t="s">
        <v>49</v>
      </c>
      <c r="B35" s="38" t="s">
        <v>50</v>
      </c>
      <c r="C35" s="39"/>
      <c r="D35" s="39"/>
      <c r="E35" s="39"/>
      <c r="F35" s="39"/>
      <c r="G35" s="39"/>
      <c r="H35" s="39"/>
      <c r="I35" s="28"/>
      <c r="J35" s="28">
        <f t="shared" si="1"/>
        <v>0</v>
      </c>
      <c r="K35" s="29"/>
      <c r="L35" s="29"/>
      <c r="M35" s="29"/>
      <c r="N35" s="29">
        <f t="shared" si="2"/>
        <v>0</v>
      </c>
      <c r="P35" s="42">
        <f t="shared" si="3"/>
        <v>0</v>
      </c>
    </row>
    <row r="36" spans="1:16" x14ac:dyDescent="0.2">
      <c r="A36" s="37" t="s">
        <v>51</v>
      </c>
      <c r="B36" s="38"/>
      <c r="C36" s="39"/>
      <c r="D36" s="39"/>
      <c r="E36" s="39"/>
      <c r="F36" s="39"/>
      <c r="G36" s="39"/>
      <c r="H36" s="39">
        <v>995000</v>
      </c>
      <c r="I36" s="28"/>
      <c r="J36" s="28">
        <f t="shared" si="1"/>
        <v>995000</v>
      </c>
      <c r="K36" s="29"/>
      <c r="L36" s="29"/>
      <c r="M36" s="29"/>
      <c r="N36" s="29">
        <f t="shared" si="2"/>
        <v>995000</v>
      </c>
      <c r="P36" s="42">
        <f t="shared" si="3"/>
        <v>0</v>
      </c>
    </row>
    <row r="37" spans="1:16" hidden="1" x14ac:dyDescent="0.2">
      <c r="A37" s="37" t="s">
        <v>52</v>
      </c>
      <c r="B37" s="38"/>
      <c r="C37" s="39"/>
      <c r="D37" s="39"/>
      <c r="E37" s="39"/>
      <c r="F37" s="39"/>
      <c r="G37" s="39"/>
      <c r="H37" s="39"/>
      <c r="I37" s="28"/>
      <c r="J37" s="28">
        <f t="shared" si="1"/>
        <v>0</v>
      </c>
      <c r="K37" s="29"/>
      <c r="L37" s="29"/>
      <c r="M37" s="29"/>
      <c r="N37" s="29">
        <f t="shared" si="2"/>
        <v>0</v>
      </c>
      <c r="P37" s="42">
        <f t="shared" si="3"/>
        <v>0</v>
      </c>
    </row>
    <row r="38" spans="1:16" x14ac:dyDescent="0.2">
      <c r="A38" s="37" t="s">
        <v>53</v>
      </c>
      <c r="B38" s="38" t="s">
        <v>54</v>
      </c>
      <c r="C38" s="39"/>
      <c r="D38" s="39">
        <v>49847.6</v>
      </c>
      <c r="E38" s="39"/>
      <c r="F38" s="39"/>
      <c r="G38" s="39"/>
      <c r="H38" s="39"/>
      <c r="I38" s="28"/>
      <c r="J38" s="28">
        <f t="shared" si="1"/>
        <v>49847.6</v>
      </c>
      <c r="K38" s="29"/>
      <c r="L38" s="29"/>
      <c r="M38" s="29"/>
      <c r="N38" s="29">
        <f t="shared" si="2"/>
        <v>49847.6</v>
      </c>
      <c r="P38" s="42">
        <f t="shared" si="3"/>
        <v>0</v>
      </c>
    </row>
    <row r="39" spans="1:16" x14ac:dyDescent="0.2">
      <c r="A39" s="37" t="s">
        <v>55</v>
      </c>
      <c r="B39" s="38" t="s">
        <v>56</v>
      </c>
      <c r="C39" s="39">
        <v>20000</v>
      </c>
      <c r="D39" s="39">
        <v>282500</v>
      </c>
      <c r="E39" s="39"/>
      <c r="F39" s="39"/>
      <c r="G39" s="39"/>
      <c r="H39" s="39"/>
      <c r="I39" s="28"/>
      <c r="J39" s="28">
        <f t="shared" si="1"/>
        <v>302500</v>
      </c>
      <c r="K39" s="29"/>
      <c r="L39" s="29"/>
      <c r="M39" s="29"/>
      <c r="N39" s="29">
        <f t="shared" si="2"/>
        <v>302500</v>
      </c>
      <c r="P39" s="42">
        <f t="shared" si="3"/>
        <v>0</v>
      </c>
    </row>
    <row r="40" spans="1:16" hidden="1" x14ac:dyDescent="0.2">
      <c r="A40" s="37" t="s">
        <v>57</v>
      </c>
      <c r="B40" s="38"/>
      <c r="C40" s="39"/>
      <c r="D40" s="39"/>
      <c r="E40" s="39"/>
      <c r="F40" s="39"/>
      <c r="G40" s="39"/>
      <c r="H40" s="39"/>
      <c r="I40" s="28"/>
      <c r="J40" s="28">
        <f t="shared" si="1"/>
        <v>0</v>
      </c>
      <c r="K40" s="29"/>
      <c r="L40" s="29"/>
      <c r="M40" s="29"/>
      <c r="N40" s="29">
        <f t="shared" si="2"/>
        <v>0</v>
      </c>
      <c r="P40" s="42">
        <f t="shared" si="3"/>
        <v>0</v>
      </c>
    </row>
    <row r="41" spans="1:16" hidden="1" x14ac:dyDescent="0.2">
      <c r="A41" s="37" t="s">
        <v>58</v>
      </c>
      <c r="B41" s="38"/>
      <c r="C41" s="39"/>
      <c r="D41" s="39"/>
      <c r="E41" s="39"/>
      <c r="F41" s="39"/>
      <c r="G41" s="39"/>
      <c r="H41" s="39"/>
      <c r="I41" s="28"/>
      <c r="J41" s="28">
        <f t="shared" si="1"/>
        <v>0</v>
      </c>
      <c r="K41" s="29"/>
      <c r="L41" s="29"/>
      <c r="M41" s="29"/>
      <c r="N41" s="29">
        <f t="shared" si="2"/>
        <v>0</v>
      </c>
      <c r="P41" s="42">
        <f t="shared" si="3"/>
        <v>0</v>
      </c>
    </row>
    <row r="42" spans="1:16" hidden="1" x14ac:dyDescent="0.2">
      <c r="A42" s="37" t="s">
        <v>59</v>
      </c>
      <c r="B42" s="38"/>
      <c r="C42" s="39"/>
      <c r="D42" s="39"/>
      <c r="E42" s="39"/>
      <c r="F42" s="39"/>
      <c r="G42" s="39"/>
      <c r="H42" s="39"/>
      <c r="I42" s="28"/>
      <c r="J42" s="28">
        <f t="shared" si="1"/>
        <v>0</v>
      </c>
      <c r="K42" s="29"/>
      <c r="L42" s="29"/>
      <c r="M42" s="29"/>
      <c r="N42" s="29">
        <f t="shared" si="2"/>
        <v>0</v>
      </c>
      <c r="P42" s="42">
        <f t="shared" si="3"/>
        <v>0</v>
      </c>
    </row>
    <row r="43" spans="1:16" hidden="1" x14ac:dyDescent="0.2">
      <c r="A43" s="37" t="s">
        <v>60</v>
      </c>
      <c r="B43" s="38"/>
      <c r="C43" s="44"/>
      <c r="D43" s="44"/>
      <c r="E43" s="44"/>
      <c r="F43" s="44"/>
      <c r="G43" s="44"/>
      <c r="H43" s="44"/>
      <c r="I43" s="45"/>
      <c r="J43" s="28">
        <f t="shared" si="1"/>
        <v>0</v>
      </c>
      <c r="K43" s="46"/>
      <c r="L43" s="29"/>
      <c r="M43" s="46"/>
      <c r="N43" s="29">
        <f t="shared" si="2"/>
        <v>0</v>
      </c>
      <c r="P43" s="42">
        <f t="shared" si="3"/>
        <v>0</v>
      </c>
    </row>
    <row r="44" spans="1:16" x14ac:dyDescent="0.2">
      <c r="A44" s="37" t="s">
        <v>61</v>
      </c>
      <c r="B44" s="38" t="s">
        <v>62</v>
      </c>
      <c r="C44" s="44"/>
      <c r="D44" s="44">
        <v>27554</v>
      </c>
      <c r="E44" s="44"/>
      <c r="F44" s="44">
        <v>598443.5</v>
      </c>
      <c r="G44" s="44"/>
      <c r="H44" s="44"/>
      <c r="I44" s="45"/>
      <c r="J44" s="28">
        <f t="shared" si="1"/>
        <v>625997.5</v>
      </c>
      <c r="K44" s="46"/>
      <c r="L44" s="29"/>
      <c r="M44" s="46"/>
      <c r="N44" s="29">
        <f t="shared" si="2"/>
        <v>625997.5</v>
      </c>
      <c r="P44" s="42">
        <f t="shared" si="3"/>
        <v>0</v>
      </c>
    </row>
    <row r="45" spans="1:16" hidden="1" x14ac:dyDescent="0.2">
      <c r="A45" s="37" t="s">
        <v>63</v>
      </c>
      <c r="B45" s="38" t="s">
        <v>64</v>
      </c>
      <c r="C45" s="44"/>
      <c r="D45" s="44"/>
      <c r="E45" s="44"/>
      <c r="F45" s="44"/>
      <c r="G45" s="44"/>
      <c r="H45" s="44"/>
      <c r="I45" s="45"/>
      <c r="J45" s="28">
        <f t="shared" si="1"/>
        <v>0</v>
      </c>
      <c r="K45" s="46"/>
      <c r="L45" s="29"/>
      <c r="M45" s="46"/>
      <c r="N45" s="29">
        <f t="shared" si="2"/>
        <v>0</v>
      </c>
      <c r="P45" s="42">
        <f t="shared" si="3"/>
        <v>0</v>
      </c>
    </row>
    <row r="46" spans="1:16" hidden="1" x14ac:dyDescent="0.2">
      <c r="A46" s="37" t="s">
        <v>65</v>
      </c>
      <c r="B46" s="38"/>
      <c r="C46" s="44"/>
      <c r="D46" s="44"/>
      <c r="E46" s="44"/>
      <c r="F46" s="44"/>
      <c r="G46" s="44"/>
      <c r="H46" s="44"/>
      <c r="I46" s="45"/>
      <c r="J46" s="28">
        <f t="shared" si="1"/>
        <v>0</v>
      </c>
      <c r="K46" s="46"/>
      <c r="L46" s="29"/>
      <c r="M46" s="46"/>
      <c r="N46" s="29">
        <f t="shared" si="2"/>
        <v>0</v>
      </c>
      <c r="P46" s="42">
        <f t="shared" si="3"/>
        <v>0</v>
      </c>
    </row>
    <row r="47" spans="1:16" hidden="1" x14ac:dyDescent="0.2">
      <c r="A47" s="37" t="s">
        <v>66</v>
      </c>
      <c r="B47" s="38"/>
      <c r="C47" s="44"/>
      <c r="D47" s="44"/>
      <c r="E47" s="44"/>
      <c r="F47" s="44"/>
      <c r="G47" s="44"/>
      <c r="H47" s="44"/>
      <c r="I47" s="45"/>
      <c r="J47" s="28">
        <f t="shared" si="1"/>
        <v>0</v>
      </c>
      <c r="K47" s="46"/>
      <c r="L47" s="29"/>
      <c r="M47" s="46"/>
      <c r="N47" s="29">
        <f t="shared" si="2"/>
        <v>0</v>
      </c>
      <c r="P47" s="42">
        <f t="shared" si="3"/>
        <v>0</v>
      </c>
    </row>
    <row r="48" spans="1:16" hidden="1" x14ac:dyDescent="0.2">
      <c r="A48" s="37" t="s">
        <v>67</v>
      </c>
      <c r="B48" s="38"/>
      <c r="C48" s="44"/>
      <c r="D48" s="44"/>
      <c r="E48" s="44"/>
      <c r="F48" s="44"/>
      <c r="G48" s="44"/>
      <c r="H48" s="44"/>
      <c r="I48" s="45"/>
      <c r="J48" s="28">
        <f t="shared" si="1"/>
        <v>0</v>
      </c>
      <c r="K48" s="46"/>
      <c r="L48" s="29"/>
      <c r="M48" s="46"/>
      <c r="N48" s="29">
        <f t="shared" si="2"/>
        <v>0</v>
      </c>
      <c r="P48" s="42">
        <f t="shared" si="3"/>
        <v>0</v>
      </c>
    </row>
    <row r="49" spans="1:31" x14ac:dyDescent="0.2">
      <c r="A49" s="37" t="s">
        <v>68</v>
      </c>
      <c r="B49" s="38" t="s">
        <v>69</v>
      </c>
      <c r="C49" s="44"/>
      <c r="D49" s="44"/>
      <c r="E49" s="44"/>
      <c r="F49" s="44"/>
      <c r="G49" s="44"/>
      <c r="H49" s="44">
        <v>191700</v>
      </c>
      <c r="I49" s="45"/>
      <c r="J49" s="28">
        <f t="shared" si="1"/>
        <v>191700</v>
      </c>
      <c r="K49" s="46"/>
      <c r="L49" s="29"/>
      <c r="M49" s="46"/>
      <c r="N49" s="29">
        <f t="shared" si="2"/>
        <v>191700</v>
      </c>
      <c r="P49" s="42">
        <f t="shared" si="3"/>
        <v>0</v>
      </c>
    </row>
    <row r="50" spans="1:31" hidden="1" x14ac:dyDescent="0.2">
      <c r="A50" s="37" t="s">
        <v>70</v>
      </c>
      <c r="B50" s="38" t="s">
        <v>71</v>
      </c>
      <c r="C50" s="44"/>
      <c r="D50" s="44"/>
      <c r="E50" s="44"/>
      <c r="F50" s="44"/>
      <c r="G50" s="44"/>
      <c r="H50" s="44"/>
      <c r="I50" s="45"/>
      <c r="J50" s="28">
        <f t="shared" si="1"/>
        <v>0</v>
      </c>
      <c r="K50" s="46"/>
      <c r="L50" s="29"/>
      <c r="M50" s="46"/>
      <c r="N50" s="29">
        <f t="shared" si="2"/>
        <v>0</v>
      </c>
      <c r="P50" s="42">
        <f t="shared" si="3"/>
        <v>0</v>
      </c>
    </row>
    <row r="51" spans="1:31" hidden="1" x14ac:dyDescent="0.2">
      <c r="A51" s="37" t="s">
        <v>72</v>
      </c>
      <c r="B51" s="38"/>
      <c r="C51" s="44"/>
      <c r="D51" s="44"/>
      <c r="E51" s="44"/>
      <c r="F51" s="44"/>
      <c r="G51" s="44"/>
      <c r="H51" s="44"/>
      <c r="I51" s="45"/>
      <c r="J51" s="28">
        <f t="shared" si="1"/>
        <v>0</v>
      </c>
      <c r="K51" s="46"/>
      <c r="L51" s="29"/>
      <c r="M51" s="46"/>
      <c r="N51" s="29">
        <f t="shared" si="2"/>
        <v>0</v>
      </c>
      <c r="P51" s="42">
        <f t="shared" ref="P51" si="4">SUM(I51:M51)-N51</f>
        <v>0</v>
      </c>
    </row>
    <row r="52" spans="1:31" x14ac:dyDescent="0.2">
      <c r="A52" s="37" t="s">
        <v>73</v>
      </c>
      <c r="B52" s="38" t="s">
        <v>74</v>
      </c>
      <c r="C52" s="44"/>
      <c r="D52" s="44"/>
      <c r="E52" s="44">
        <v>1000000</v>
      </c>
      <c r="F52" s="44"/>
      <c r="G52" s="44"/>
      <c r="H52" s="44"/>
      <c r="I52" s="28">
        <f>SUM(B52:E52)</f>
        <v>1000000</v>
      </c>
      <c r="J52" s="28">
        <v>0</v>
      </c>
      <c r="K52" s="46"/>
      <c r="L52" s="29"/>
      <c r="M52" s="46"/>
      <c r="N52" s="29">
        <f t="shared" si="2"/>
        <v>1000000</v>
      </c>
      <c r="P52" s="42">
        <f t="shared" si="3"/>
        <v>0</v>
      </c>
    </row>
    <row r="53" spans="1:31" x14ac:dyDescent="0.2">
      <c r="A53" s="47"/>
      <c r="B53" s="48"/>
      <c r="C53" s="44"/>
      <c r="D53" s="44"/>
      <c r="E53" s="44"/>
      <c r="F53" s="44"/>
      <c r="G53" s="44"/>
      <c r="H53" s="44"/>
      <c r="I53" s="45"/>
      <c r="J53" s="28"/>
      <c r="K53" s="46"/>
      <c r="L53" s="46"/>
      <c r="M53" s="46"/>
      <c r="N53" s="46"/>
      <c r="P53" s="42"/>
    </row>
    <row r="54" spans="1:31" x14ac:dyDescent="0.2">
      <c r="A54" s="49" t="s">
        <v>75</v>
      </c>
      <c r="B54" s="50"/>
      <c r="C54" s="51">
        <f t="shared" ref="C54:N54" si="5">SUM(C23:C52)</f>
        <v>20000</v>
      </c>
      <c r="D54" s="51">
        <f t="shared" si="5"/>
        <v>1783208.1</v>
      </c>
      <c r="E54" s="51">
        <f t="shared" si="5"/>
        <v>1000000</v>
      </c>
      <c r="F54" s="51">
        <f t="shared" si="5"/>
        <v>838443.5</v>
      </c>
      <c r="G54" s="51">
        <f t="shared" si="5"/>
        <v>92924</v>
      </c>
      <c r="H54" s="51">
        <f t="shared" si="5"/>
        <v>1468100</v>
      </c>
      <c r="I54" s="51">
        <f t="shared" si="5"/>
        <v>1000000</v>
      </c>
      <c r="J54" s="51">
        <f>SUBTOTAL(9,J23:J52)</f>
        <v>4202675.5999999996</v>
      </c>
      <c r="K54" s="51">
        <f t="shared" si="5"/>
        <v>0</v>
      </c>
      <c r="L54" s="51">
        <f t="shared" si="5"/>
        <v>0</v>
      </c>
      <c r="M54" s="51">
        <f t="shared" si="5"/>
        <v>0</v>
      </c>
      <c r="N54" s="51">
        <f t="shared" si="5"/>
        <v>5202675.5999999996</v>
      </c>
      <c r="P54" s="30"/>
      <c r="Q54" s="52">
        <f>J11-J54</f>
        <v>55250424.399999991</v>
      </c>
    </row>
    <row r="55" spans="1:31" s="56" customFormat="1" ht="16.5" thickBot="1" x14ac:dyDescent="0.25">
      <c r="A55" s="53" t="s">
        <v>76</v>
      </c>
      <c r="B55" s="54"/>
      <c r="C55" s="55"/>
      <c r="D55" s="55"/>
      <c r="E55" s="55"/>
      <c r="F55" s="55"/>
      <c r="G55" s="55"/>
      <c r="H55" s="55"/>
      <c r="I55" s="55">
        <f t="shared" ref="I55:N55" si="6">I21-I54</f>
        <v>24479900</v>
      </c>
      <c r="J55" s="55">
        <f t="shared" si="6"/>
        <v>78067727.140000001</v>
      </c>
      <c r="K55" s="55">
        <f t="shared" si="6"/>
        <v>0</v>
      </c>
      <c r="L55" s="55">
        <f t="shared" si="6"/>
        <v>0</v>
      </c>
      <c r="M55" s="55">
        <f t="shared" si="6"/>
        <v>0</v>
      </c>
      <c r="N55" s="55">
        <f t="shared" si="6"/>
        <v>102547627.14</v>
      </c>
      <c r="P55" s="57"/>
      <c r="Q55" s="52">
        <f>Q54-'[1]DEC2017 CFUR'!I31</f>
        <v>23609472.079999994</v>
      </c>
    </row>
    <row r="56" spans="1:31" ht="16.5" thickTop="1" x14ac:dyDescent="0.2">
      <c r="A56" s="58"/>
      <c r="B56" s="58"/>
      <c r="C56" s="59"/>
      <c r="D56" s="59"/>
      <c r="E56" s="59"/>
      <c r="F56" s="59"/>
      <c r="G56" s="59"/>
      <c r="H56" s="59"/>
      <c r="I56" s="60"/>
      <c r="J56" s="60"/>
      <c r="K56" s="60"/>
      <c r="L56" s="60"/>
      <c r="M56" s="60"/>
      <c r="N56" s="60"/>
    </row>
    <row r="57" spans="1:31" x14ac:dyDescent="0.2">
      <c r="A57" s="58"/>
      <c r="B57" s="58"/>
      <c r="C57" s="59"/>
      <c r="D57" s="59"/>
      <c r="E57" s="59"/>
      <c r="F57" s="59"/>
      <c r="G57" s="59"/>
      <c r="H57" s="59"/>
      <c r="I57" s="60"/>
      <c r="J57" s="60"/>
      <c r="K57" s="60"/>
      <c r="L57" s="60"/>
      <c r="M57" s="60"/>
      <c r="N57" s="60"/>
    </row>
    <row r="58" spans="1:31" x14ac:dyDescent="0.2">
      <c r="A58" s="58"/>
      <c r="B58" s="58"/>
      <c r="C58" s="59"/>
      <c r="D58" s="59"/>
      <c r="E58" s="59"/>
      <c r="F58" s="59"/>
      <c r="G58" s="59"/>
      <c r="H58" s="59"/>
      <c r="I58" s="60"/>
      <c r="J58" s="60"/>
      <c r="K58" s="60"/>
      <c r="L58" s="60"/>
      <c r="M58" s="60"/>
      <c r="N58" s="60"/>
    </row>
    <row r="59" spans="1:31" ht="65.25" customHeight="1" x14ac:dyDescent="0.2">
      <c r="A59" s="61" t="s">
        <v>77</v>
      </c>
      <c r="B59" s="61"/>
      <c r="C59" s="62"/>
      <c r="D59" s="62"/>
      <c r="E59" s="62"/>
      <c r="F59" s="62"/>
      <c r="G59" s="62"/>
      <c r="H59" s="62"/>
    </row>
    <row r="60" spans="1:31" x14ac:dyDescent="0.2">
      <c r="I60" s="64"/>
      <c r="J60" s="64"/>
      <c r="K60" s="64"/>
      <c r="L60" s="64"/>
      <c r="M60" s="64"/>
      <c r="N60" s="64"/>
      <c r="O60" s="64"/>
      <c r="P60" s="65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</row>
    <row r="61" spans="1:31" x14ac:dyDescent="0.2">
      <c r="I61" s="64"/>
      <c r="J61" s="64"/>
      <c r="K61" s="64"/>
      <c r="L61" s="64"/>
      <c r="M61" s="64"/>
      <c r="N61" s="64"/>
      <c r="O61" s="64"/>
      <c r="P61" s="65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x14ac:dyDescent="0.2">
      <c r="A62" s="66" t="s">
        <v>78</v>
      </c>
      <c r="I62" s="64"/>
      <c r="J62" s="64"/>
      <c r="K62" s="64"/>
      <c r="L62" s="64"/>
      <c r="M62" s="64"/>
      <c r="N62" s="64"/>
      <c r="O62" s="64"/>
      <c r="P62" s="65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</row>
    <row r="63" spans="1:31" x14ac:dyDescent="0.2">
      <c r="A63" s="3" t="s">
        <v>79</v>
      </c>
      <c r="I63" s="64"/>
      <c r="J63" s="64"/>
      <c r="K63" s="64"/>
      <c r="L63" s="64"/>
      <c r="M63" s="64"/>
      <c r="N63" s="64"/>
      <c r="O63" s="64"/>
      <c r="P63" s="65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</sheetData>
  <autoFilter ref="A9:Q52">
    <filterColumn colId="13">
      <filters blank="1">
        <filter val="1,000,000.00"/>
        <filter val="1,316,524.97"/>
        <filter val="1,690,165.00"/>
        <filter val="107,750,302.74"/>
        <filter val="11,044.00"/>
        <filter val="11,744,077.67"/>
        <filter val="15,872,639.31"/>
        <filter val="191,700.00"/>
        <filter val="20,245,038.60"/>
        <filter val="280,944.87"/>
        <filter val="302,500.00"/>
        <filter val="32,595,026.67"/>
        <filter val="347,465.50"/>
        <filter val="49,847.60"/>
        <filter val="52,725.00"/>
        <filter val="625,997.50"/>
        <filter val="84,933,000.00"/>
        <filter val="911,025.30"/>
        <filter val="995,000.00"/>
      </filters>
    </filterColumn>
  </autoFilter>
  <mergeCells count="16">
    <mergeCell ref="P7:P8"/>
    <mergeCell ref="A1:N1"/>
    <mergeCell ref="A2:N2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L8"/>
    <mergeCell ref="M7:M8"/>
    <mergeCell ref="N7:N8"/>
  </mergeCells>
  <printOptions horizontalCentered="1"/>
  <pageMargins left="0.5" right="0.5" top="1" bottom="0.5" header="0.25" footer="0.25"/>
  <pageSetup paperSize="9" scale="65" orientation="landscape" horizontalDpi="4294967293" verticalDpi="144" r:id="rId1"/>
  <headerFooter>
    <oddHeader>&amp;LFDP Form 8 - Local Disaster Risk Reduction and Management Fund Utilization</oddHeader>
    <oddFooter>&amp;L&amp;"Times New Roman,Italic"&amp;8&amp;A&amp;R&amp;"Times New Roman,Regular"&amp;APage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DRRMF 1Q2018</vt:lpstr>
      <vt:lpstr>'DRRMF 1Q2018'!Print_Area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dcterms:created xsi:type="dcterms:W3CDTF">2018-05-11T03:30:26Z</dcterms:created>
  <dcterms:modified xsi:type="dcterms:W3CDTF">2018-05-11T09:20:55Z</dcterms:modified>
</cp:coreProperties>
</file>