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10" windowHeight="7110"/>
  </bookViews>
  <sheets>
    <sheet name="DRRMF 2Q2018" sheetId="1" r:id="rId1"/>
  </sheets>
  <definedNames>
    <definedName name="_xlnm._FilterDatabase" localSheetId="0" hidden="1">'DRRMF 2Q2018'!$A$9:$R$53</definedName>
    <definedName name="_xlnm.Print_Area" localSheetId="0">'DRRMF 2Q2018'!$A$1:$O$65</definedName>
  </definedNames>
  <calcPr calcId="124519"/>
</workbook>
</file>

<file path=xl/calcChain.xml><?xml version="1.0" encoding="utf-8"?>
<calcChain xmlns="http://schemas.openxmlformats.org/spreadsheetml/2006/main">
  <c r="N55" i="1"/>
  <c r="M55"/>
  <c r="L55"/>
  <c r="I55"/>
  <c r="H55"/>
  <c r="G55"/>
  <c r="F55"/>
  <c r="E55"/>
  <c r="D55"/>
  <c r="O54"/>
  <c r="K54"/>
  <c r="K53"/>
  <c r="O53" s="1"/>
  <c r="K52"/>
  <c r="O52" s="1"/>
  <c r="K51"/>
  <c r="O51" s="1"/>
  <c r="K50"/>
  <c r="O50" s="1"/>
  <c r="K49"/>
  <c r="O49" s="1"/>
  <c r="O48"/>
  <c r="K48"/>
  <c r="K47"/>
  <c r="O47" s="1"/>
  <c r="K46"/>
  <c r="O46" s="1"/>
  <c r="K45"/>
  <c r="O45" s="1"/>
  <c r="O44"/>
  <c r="K44"/>
  <c r="K43"/>
  <c r="O43" s="1"/>
  <c r="K42"/>
  <c r="O42" s="1"/>
  <c r="K41"/>
  <c r="O41" s="1"/>
  <c r="O40"/>
  <c r="J40"/>
  <c r="K39"/>
  <c r="O39" s="1"/>
  <c r="O38"/>
  <c r="K38"/>
  <c r="K37"/>
  <c r="O37" s="1"/>
  <c r="O36"/>
  <c r="J36"/>
  <c r="J55" s="1"/>
  <c r="J56" s="1"/>
  <c r="K35"/>
  <c r="O35" s="1"/>
  <c r="K34"/>
  <c r="O34" s="1"/>
  <c r="K33"/>
  <c r="O33" s="1"/>
  <c r="K32"/>
  <c r="O32" s="1"/>
  <c r="K31"/>
  <c r="O31" s="1"/>
  <c r="C31"/>
  <c r="C30"/>
  <c r="K30" s="1"/>
  <c r="O30" s="1"/>
  <c r="K29"/>
  <c r="O29" s="1"/>
  <c r="K28"/>
  <c r="O28" s="1"/>
  <c r="O27"/>
  <c r="K27"/>
  <c r="K26"/>
  <c r="O26" s="1"/>
  <c r="O25"/>
  <c r="K25"/>
  <c r="K24"/>
  <c r="O24" s="1"/>
  <c r="O23"/>
  <c r="K23"/>
  <c r="O20"/>
  <c r="O19"/>
  <c r="O18"/>
  <c r="O17"/>
  <c r="O16"/>
  <c r="O15"/>
  <c r="O14"/>
  <c r="O13"/>
  <c r="O12"/>
  <c r="O11"/>
  <c r="O55" l="1"/>
  <c r="C55"/>
  <c r="K55"/>
</calcChain>
</file>

<file path=xl/sharedStrings.xml><?xml version="1.0" encoding="utf-8"?>
<sst xmlns="http://schemas.openxmlformats.org/spreadsheetml/2006/main" count="82" uniqueCount="82">
  <si>
    <t>Report on Utilization of Disaster Risk Reduction and Management Fund</t>
  </si>
  <si>
    <t>for the Second Quarter of FY 2018</t>
  </si>
  <si>
    <t>MALABON CITY</t>
  </si>
  <si>
    <t>Particulars</t>
  </si>
  <si>
    <t>PPSAS AC</t>
  </si>
  <si>
    <t>TFEXP</t>
  </si>
  <si>
    <t>april</t>
  </si>
  <si>
    <t>2017 exp paid april 2018</t>
  </si>
  <si>
    <t>may</t>
  </si>
  <si>
    <t>2017 exp paid may 2018</t>
  </si>
  <si>
    <t>june</t>
  </si>
  <si>
    <t>2017 exp paid june 2018</t>
  </si>
  <si>
    <t>LDRRMF</t>
  </si>
  <si>
    <t>NDRRMF</t>
  </si>
  <si>
    <t>From Other LGUS</t>
  </si>
  <si>
    <t>From Other Sources</t>
  </si>
  <si>
    <t>Total</t>
  </si>
  <si>
    <t>DIFF TO CHECK</t>
  </si>
  <si>
    <t>Quick Response Fund (QRF) 30%</t>
  </si>
  <si>
    <t>Mitigation Fund 70%</t>
  </si>
  <si>
    <t>A. Sources of Funds:</t>
  </si>
  <si>
    <t>Current Appropriation</t>
  </si>
  <si>
    <t>Continuing Appropriations BY2017 (Unexpended Bal)</t>
  </si>
  <si>
    <t>Continuing Appropriations BY2016 (Unexpended Bal)</t>
  </si>
  <si>
    <t>Continuing Appropriations BY2015 (Unexpended Bal)</t>
  </si>
  <si>
    <t>Continuing Appropriations BY2014 (Unexpended Bal)</t>
  </si>
  <si>
    <t>Continuing Appropriations BY2013 (Unexpended Bal)</t>
  </si>
  <si>
    <t>Continuing Appropriations BY2012 (Unexpended Bal)</t>
  </si>
  <si>
    <t>Transfer to TF of CF 2017</t>
  </si>
  <si>
    <t>Transfer to TF of CF 2016</t>
  </si>
  <si>
    <t>Transfer to TF of CF 2015</t>
  </si>
  <si>
    <t>Total Funds Available</t>
  </si>
  <si>
    <t>B. Utilization</t>
  </si>
  <si>
    <t>Land/ Building Improvements and Maintenance</t>
  </si>
  <si>
    <t>Office Equipment</t>
  </si>
  <si>
    <t>Furniture &amp; Fixtures</t>
  </si>
  <si>
    <t>Information and Communication Technology Equipment</t>
  </si>
  <si>
    <t>1-07-05-030</t>
  </si>
  <si>
    <t>Communication Equipment</t>
  </si>
  <si>
    <t>Construction and Heavy Equipment</t>
  </si>
  <si>
    <t>Disaster Response and Rescue Equipment</t>
  </si>
  <si>
    <t>1-07-05-090</t>
  </si>
  <si>
    <t>Motor Vehicle</t>
  </si>
  <si>
    <t>1-07-06-010</t>
  </si>
  <si>
    <t>Other Transportation Equipment</t>
  </si>
  <si>
    <t>Other Property, Plant and Equipment</t>
  </si>
  <si>
    <t>Travelling Expenses - Local</t>
  </si>
  <si>
    <t>5-02-01-010</t>
  </si>
  <si>
    <t>Training Expenses</t>
  </si>
  <si>
    <t>5-02-02-010</t>
  </si>
  <si>
    <t>Food Supplies Expenses</t>
  </si>
  <si>
    <t>Welfare Goods Expenses</t>
  </si>
  <si>
    <t>5-02-03-060</t>
  </si>
  <si>
    <t>Drugs &amp; Medicines Expenses</t>
  </si>
  <si>
    <t>Medical, Dental and Laboratory Expenses</t>
  </si>
  <si>
    <t>Fuel, Oil and Lubricants Expenses</t>
  </si>
  <si>
    <t>5-02-03-090</t>
  </si>
  <si>
    <t>Other Supplies and Materials Expenses</t>
  </si>
  <si>
    <t>5-02-03-990</t>
  </si>
  <si>
    <t>Cooking Gas Expenses</t>
  </si>
  <si>
    <t>Communication Expenses- Landline</t>
  </si>
  <si>
    <t>Communication Expenses- Internet</t>
  </si>
  <si>
    <t>Rent Expenses</t>
  </si>
  <si>
    <t>Printing and Publication Expenses</t>
  </si>
  <si>
    <t>5-02-99-020</t>
  </si>
  <si>
    <t>Representation Expenses</t>
  </si>
  <si>
    <t>5-02-99-030</t>
  </si>
  <si>
    <t>Repair &amp; Maintenance- Office Building</t>
  </si>
  <si>
    <t>Repair &amp; Maintenance- Communication Equipment</t>
  </si>
  <si>
    <t>Repairs and Maintenance – Machinery and Equipment</t>
  </si>
  <si>
    <t>Repair &amp; Maintenance- Transportation Equipment</t>
  </si>
  <si>
    <t>5-02-13-060</t>
  </si>
  <si>
    <t>Repairs and Maintenance - Infrastructure Assets</t>
  </si>
  <si>
    <t>5-02-13-030</t>
  </si>
  <si>
    <t>Other Miscellaneous Operating Expenses</t>
  </si>
  <si>
    <t>Donations</t>
  </si>
  <si>
    <t>5-02-99-080</t>
  </si>
  <si>
    <t>Total Utilization</t>
  </si>
  <si>
    <t>Unutilized Balance</t>
  </si>
  <si>
    <t>I hereby certify that I have reviewed the contents and hereby attest to the veracity and correctness of the data or information contained in this document.</t>
  </si>
  <si>
    <t xml:space="preserve"> Atty. Rochelle Andrea B. Rizada</t>
  </si>
  <si>
    <t>OIC- City Accounting Department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</si>
</sst>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</cellStyleXfs>
  <cellXfs count="79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3" fontId="5" fillId="0" borderId="0" xfId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43" fontId="5" fillId="0" borderId="0" xfId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43" fontId="5" fillId="3" borderId="2" xfId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43" fontId="5" fillId="3" borderId="2" xfId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43" fontId="3" fillId="3" borderId="2" xfId="1" applyFont="1" applyFill="1" applyBorder="1" applyAlignment="1">
      <alignment horizontal="left" vertical="top"/>
    </xf>
    <xf numFmtId="43" fontId="3" fillId="0" borderId="2" xfId="1" applyFont="1" applyFill="1" applyBorder="1" applyAlignment="1">
      <alignment vertical="top"/>
    </xf>
    <xf numFmtId="43" fontId="3" fillId="0" borderId="2" xfId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10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3" fontId="5" fillId="3" borderId="2" xfId="1" applyFont="1" applyFill="1" applyBorder="1" applyAlignment="1">
      <alignment horizontal="left" vertical="top"/>
    </xf>
    <xf numFmtId="43" fontId="5" fillId="0" borderId="2" xfId="0" applyNumberFormat="1" applyFont="1" applyFill="1" applyBorder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43" fontId="3" fillId="3" borderId="2" xfId="1" applyFont="1" applyFill="1" applyBorder="1" applyAlignment="1">
      <alignment horizontal="center" vertical="top" wrapText="1"/>
    </xf>
    <xf numFmtId="43" fontId="3" fillId="0" borderId="2" xfId="0" applyNumberFormat="1" applyFont="1" applyFill="1" applyBorder="1" applyAlignment="1">
      <alignment vertical="top"/>
    </xf>
    <xf numFmtId="43" fontId="3" fillId="0" borderId="2" xfId="0" applyNumberFormat="1" applyFont="1" applyFill="1" applyBorder="1" applyAlignment="1">
      <alignment horizontal="center" vertical="top"/>
    </xf>
    <xf numFmtId="43" fontId="4" fillId="2" borderId="0" xfId="0" applyNumberFormat="1" applyFont="1" applyFill="1" applyAlignment="1">
      <alignment vertical="top"/>
    </xf>
    <xf numFmtId="43" fontId="3" fillId="3" borderId="4" xfId="1" applyFont="1" applyFill="1" applyBorder="1"/>
    <xf numFmtId="43" fontId="3" fillId="3" borderId="1" xfId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vertical="top"/>
    </xf>
    <xf numFmtId="43" fontId="3" fillId="0" borderId="1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vertical="top"/>
    </xf>
    <xf numFmtId="43" fontId="11" fillId="0" borderId="0" xfId="0" applyNumberFormat="1" applyFont="1" applyFill="1" applyAlignment="1">
      <alignment vertical="top"/>
    </xf>
    <xf numFmtId="0" fontId="5" fillId="0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43" fontId="5" fillId="0" borderId="5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wrapText="1"/>
    </xf>
    <xf numFmtId="43" fontId="5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43" fontId="10" fillId="0" borderId="0" xfId="1" applyFont="1" applyFill="1" applyBorder="1" applyAlignment="1">
      <alignment vertical="top" wrapText="1"/>
    </xf>
    <xf numFmtId="43" fontId="3" fillId="0" borderId="0" xfId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</cellXfs>
  <cellStyles count="61">
    <cellStyle name="Comma 2" xfId="1"/>
    <cellStyle name="Comma 2 2" xfId="2"/>
    <cellStyle name="Comma 2 3" xfId="3"/>
    <cellStyle name="Comma 2 4" xfId="4"/>
    <cellStyle name="Comma 2 5" xfId="5"/>
    <cellStyle name="Comma 2 6" xfId="6"/>
    <cellStyle name="Comma 3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Comma 9 2" xfId="14"/>
    <cellStyle name="Comma 9 2 2" xfId="15"/>
    <cellStyle name="Comma 9 2 3" xfId="16"/>
    <cellStyle name="Comma 9 2 4" xfId="17"/>
    <cellStyle name="Comma 9 2 5" xfId="18"/>
    <cellStyle name="Comma 9 3" xfId="19"/>
    <cellStyle name="Comma 9 4" xfId="20"/>
    <cellStyle name="Comma 9 5" xfId="21"/>
    <cellStyle name="Comma 9 6" xfId="22"/>
    <cellStyle name="Normal" xfId="0" builtinId="0"/>
    <cellStyle name="Normal 13" xfId="23"/>
    <cellStyle name="Normal 13 2" xfId="24"/>
    <cellStyle name="Normal 13 3" xfId="25"/>
    <cellStyle name="Normal 13 4" xfId="26"/>
    <cellStyle name="Normal 13 5" xfId="27"/>
    <cellStyle name="Normal 14" xfId="28"/>
    <cellStyle name="Normal 14 2" xfId="29"/>
    <cellStyle name="Normal 14 3" xfId="30"/>
    <cellStyle name="Normal 14 4" xfId="31"/>
    <cellStyle name="Normal 14 5" xfId="32"/>
    <cellStyle name="Normal 15" xfId="33"/>
    <cellStyle name="Normal 15 2" xfId="34"/>
    <cellStyle name="Normal 15 3" xfId="35"/>
    <cellStyle name="Normal 15 4" xfId="36"/>
    <cellStyle name="Normal 15 5" xfId="37"/>
    <cellStyle name="Normal 16" xfId="38"/>
    <cellStyle name="Normal 16 2" xfId="39"/>
    <cellStyle name="Normal 16 3" xfId="40"/>
    <cellStyle name="Normal 16 4" xfId="41"/>
    <cellStyle name="Normal 16 5" xfId="42"/>
    <cellStyle name="Normal 17" xfId="43"/>
    <cellStyle name="Normal 17 2" xfId="44"/>
    <cellStyle name="Normal 17 3" xfId="45"/>
    <cellStyle name="Normal 17 4" xfId="46"/>
    <cellStyle name="Normal 17 5" xfId="47"/>
    <cellStyle name="Normal 2" xfId="48"/>
    <cellStyle name="Normal 28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 8 2" xfId="56"/>
    <cellStyle name="Normal 8 3" xfId="57"/>
    <cellStyle name="Normal 8 4" xfId="58"/>
    <cellStyle name="Normal 8 5" xfId="59"/>
    <cellStyle name="Normal 9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114300</xdr:rowOff>
    </xdr:from>
    <xdr:to>
      <xdr:col>0</xdr:col>
      <xdr:colOff>3333750</xdr:colOff>
      <xdr:row>65</xdr:row>
      <xdr:rowOff>57150</xdr:rowOff>
    </xdr:to>
    <xdr:pic>
      <xdr:nvPicPr>
        <xdr:cNvPr id="2" name="Picture 1" descr="CAL 2Q 2018 SI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81900"/>
          <a:ext cx="3333750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XEH65"/>
  <sheetViews>
    <sheetView tabSelected="1" zoomScale="50" zoomScaleNormal="50" workbookViewId="0">
      <pane xSplit="2" ySplit="8" topLeftCell="C18" activePane="bottomRight" state="frozen"/>
      <selection activeCell="Q27" sqref="Q27"/>
      <selection pane="topRight" activeCell="Q27" sqref="Q27"/>
      <selection pane="bottomLeft" activeCell="Q27" sqref="Q27"/>
      <selection pane="bottomRight" activeCell="T11" sqref="T11:T12"/>
    </sheetView>
  </sheetViews>
  <sheetFormatPr defaultRowHeight="15.75" outlineLevelRow="1" outlineLevelCol="2"/>
  <cols>
    <col min="1" max="1" width="52.42578125" style="2" customWidth="1"/>
    <col min="2" max="2" width="15.85546875" style="2" hidden="1" customWidth="1" outlineLevel="1"/>
    <col min="3" max="4" width="19.85546875" style="75" hidden="1" customWidth="1" outlineLevel="1"/>
    <col min="5" max="5" width="21.85546875" style="75" hidden="1" customWidth="1" outlineLevel="1"/>
    <col min="6" max="6" width="22.7109375" style="75" hidden="1" customWidth="1" outlineLevel="1"/>
    <col min="7" max="7" width="20.140625" style="75" hidden="1" customWidth="1" outlineLevel="1"/>
    <col min="8" max="8" width="23.5703125" style="75" hidden="1" customWidth="1" outlineLevel="1"/>
    <col min="9" max="9" width="22.140625" style="75" hidden="1" customWidth="1" outlineLevel="1"/>
    <col min="10" max="10" width="24.42578125" style="2" customWidth="1" collapsed="1"/>
    <col min="11" max="11" width="24.140625" style="2" customWidth="1"/>
    <col min="12" max="12" width="14.7109375" style="2" customWidth="1" outlineLevel="2"/>
    <col min="13" max="13" width="19.85546875" style="2" customWidth="1" outlineLevel="2"/>
    <col min="14" max="14" width="17.28515625" style="2" customWidth="1" outlineLevel="2"/>
    <col min="15" max="15" width="26.140625" style="2" bestFit="1" customWidth="1"/>
    <col min="16" max="16" width="8.7109375" style="2" customWidth="1"/>
    <col min="17" max="17" width="11.5703125" style="3" hidden="1" customWidth="1" outlineLevel="1"/>
    <col min="18" max="18" width="22.140625" style="2" hidden="1" customWidth="1" outlineLevel="1"/>
    <col min="19" max="19" width="9.140625" style="2" collapsed="1"/>
    <col min="20" max="20" width="18.140625" style="2" bestFit="1" customWidth="1"/>
    <col min="21" max="16384" width="9.140625" style="2"/>
  </cols>
  <sheetData>
    <row r="1" spans="1:1636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36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362">
      <c r="A3" s="4"/>
      <c r="B3" s="4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4" spans="1:16362" s="6" customFormat="1">
      <c r="A4" s="4"/>
      <c r="B4" s="4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</row>
    <row r="5" spans="1:16362" s="6" customFormat="1" ht="18.75">
      <c r="A5" s="7" t="s">
        <v>2</v>
      </c>
      <c r="C5" s="8"/>
      <c r="D5" s="8"/>
      <c r="E5" s="8"/>
      <c r="F5" s="8"/>
      <c r="G5" s="8"/>
      <c r="H5" s="8"/>
      <c r="I5" s="8"/>
      <c r="L5" s="2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</row>
    <row r="6" spans="1:16362" s="6" customFormat="1">
      <c r="A6" s="9"/>
      <c r="C6" s="8"/>
      <c r="D6" s="8"/>
      <c r="E6" s="8"/>
      <c r="F6" s="8"/>
      <c r="G6" s="8"/>
      <c r="H6" s="8"/>
      <c r="I6" s="8"/>
      <c r="L6" s="2"/>
      <c r="M6" s="2"/>
      <c r="N6" s="2"/>
      <c r="O6" s="2"/>
      <c r="P6" s="2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</row>
    <row r="7" spans="1:16362" s="16" customFormat="1" ht="26.25" customHeight="1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3" t="s">
        <v>12</v>
      </c>
      <c r="K7" s="13"/>
      <c r="L7" s="14" t="s">
        <v>13</v>
      </c>
      <c r="M7" s="15" t="s">
        <v>14</v>
      </c>
      <c r="N7" s="15" t="s">
        <v>15</v>
      </c>
      <c r="O7" s="13" t="s">
        <v>16</v>
      </c>
      <c r="Q7" s="17" t="s">
        <v>17</v>
      </c>
    </row>
    <row r="8" spans="1:16362" s="24" customFormat="1" ht="40.5" customHeight="1">
      <c r="A8" s="18"/>
      <c r="B8" s="19"/>
      <c r="C8" s="20"/>
      <c r="D8" s="20"/>
      <c r="E8" s="20"/>
      <c r="F8" s="20"/>
      <c r="G8" s="20"/>
      <c r="H8" s="20"/>
      <c r="I8" s="20"/>
      <c r="J8" s="21" t="s">
        <v>18</v>
      </c>
      <c r="K8" s="22" t="s">
        <v>19</v>
      </c>
      <c r="L8" s="23"/>
      <c r="M8" s="15"/>
      <c r="N8" s="15"/>
      <c r="O8" s="13"/>
      <c r="Q8" s="17"/>
    </row>
    <row r="9" spans="1:16362" s="24" customFormat="1" outlineLevel="1">
      <c r="A9" s="25"/>
      <c r="B9" s="26"/>
      <c r="C9" s="27"/>
      <c r="D9" s="27"/>
      <c r="E9" s="27"/>
      <c r="F9" s="27"/>
      <c r="G9" s="27"/>
      <c r="H9" s="27"/>
      <c r="I9" s="27"/>
      <c r="J9" s="21"/>
      <c r="K9" s="22"/>
      <c r="L9" s="28"/>
      <c r="M9" s="22"/>
      <c r="N9" s="22"/>
      <c r="O9" s="29"/>
      <c r="Q9" s="30"/>
    </row>
    <row r="10" spans="1:16362" s="24" customFormat="1">
      <c r="A10" s="31" t="s">
        <v>20</v>
      </c>
      <c r="B10" s="32"/>
      <c r="C10" s="33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Q10" s="36"/>
    </row>
    <row r="11" spans="1:16362">
      <c r="A11" s="37" t="s">
        <v>21</v>
      </c>
      <c r="B11" s="38"/>
      <c r="C11" s="39"/>
      <c r="D11" s="39"/>
      <c r="E11" s="39"/>
      <c r="F11" s="39"/>
      <c r="G11" s="39"/>
      <c r="H11" s="39"/>
      <c r="I11" s="39"/>
      <c r="J11" s="40">
        <v>24479900</v>
      </c>
      <c r="K11" s="40">
        <v>59340175.999999993</v>
      </c>
      <c r="L11" s="41"/>
      <c r="M11" s="41"/>
      <c r="N11" s="41"/>
      <c r="O11" s="41">
        <f t="shared" ref="O11:O20" si="0">SUM(J11:N11)</f>
        <v>83820076</v>
      </c>
      <c r="Q11" s="42"/>
    </row>
    <row r="12" spans="1:16362">
      <c r="A12" s="43" t="s">
        <v>22</v>
      </c>
      <c r="B12" s="38"/>
      <c r="C12" s="39"/>
      <c r="D12" s="39"/>
      <c r="E12" s="39"/>
      <c r="F12" s="39"/>
      <c r="G12" s="39"/>
      <c r="H12" s="39"/>
      <c r="I12" s="39"/>
      <c r="J12" s="40">
        <v>0</v>
      </c>
      <c r="K12" s="40">
        <v>16215287.000000002</v>
      </c>
      <c r="L12" s="41"/>
      <c r="M12" s="41"/>
      <c r="N12" s="41"/>
      <c r="O12" s="41">
        <f t="shared" si="0"/>
        <v>16215287.000000002</v>
      </c>
      <c r="Q12" s="42"/>
    </row>
    <row r="13" spans="1:16362">
      <c r="A13" s="43" t="s">
        <v>23</v>
      </c>
      <c r="B13" s="38"/>
      <c r="C13" s="39"/>
      <c r="D13" s="39"/>
      <c r="E13" s="39"/>
      <c r="F13" s="39"/>
      <c r="G13" s="39"/>
      <c r="H13" s="39"/>
      <c r="I13" s="39"/>
      <c r="J13" s="40">
        <v>0</v>
      </c>
      <c r="K13" s="40">
        <v>1316524.97</v>
      </c>
      <c r="L13" s="41"/>
      <c r="M13" s="41"/>
      <c r="N13" s="41"/>
      <c r="O13" s="41">
        <f t="shared" si="0"/>
        <v>1316524.97</v>
      </c>
      <c r="Q13" s="42"/>
    </row>
    <row r="14" spans="1:16362">
      <c r="A14" s="43" t="s">
        <v>24</v>
      </c>
      <c r="B14" s="38"/>
      <c r="C14" s="39"/>
      <c r="D14" s="39"/>
      <c r="E14" s="39"/>
      <c r="F14" s="39"/>
      <c r="G14" s="39"/>
      <c r="H14" s="39"/>
      <c r="I14" s="39"/>
      <c r="J14" s="40">
        <v>0</v>
      </c>
      <c r="K14" s="40">
        <v>911025.3</v>
      </c>
      <c r="L14" s="41"/>
      <c r="M14" s="41"/>
      <c r="N14" s="41"/>
      <c r="O14" s="41">
        <f t="shared" si="0"/>
        <v>911025.3</v>
      </c>
      <c r="Q14" s="42"/>
    </row>
    <row r="15" spans="1:16362">
      <c r="A15" s="43" t="s">
        <v>25</v>
      </c>
      <c r="B15" s="38"/>
      <c r="C15" s="39"/>
      <c r="D15" s="39"/>
      <c r="E15" s="39"/>
      <c r="F15" s="39"/>
      <c r="G15" s="39"/>
      <c r="H15" s="39"/>
      <c r="I15" s="39"/>
      <c r="J15" s="40">
        <v>0</v>
      </c>
      <c r="K15" s="40">
        <v>52725</v>
      </c>
      <c r="L15" s="41"/>
      <c r="M15" s="41"/>
      <c r="N15" s="41"/>
      <c r="O15" s="41">
        <f t="shared" si="0"/>
        <v>52725</v>
      </c>
      <c r="Q15" s="42"/>
    </row>
    <row r="16" spans="1:16362">
      <c r="A16" s="43" t="s">
        <v>26</v>
      </c>
      <c r="B16" s="38"/>
      <c r="C16" s="39"/>
      <c r="D16" s="39"/>
      <c r="E16" s="39"/>
      <c r="F16" s="39"/>
      <c r="G16" s="39"/>
      <c r="H16" s="39"/>
      <c r="I16" s="39"/>
      <c r="J16" s="40">
        <v>0</v>
      </c>
      <c r="K16" s="40">
        <v>11044</v>
      </c>
      <c r="L16" s="41"/>
      <c r="M16" s="41"/>
      <c r="N16" s="41"/>
      <c r="O16" s="41">
        <f t="shared" si="0"/>
        <v>11044</v>
      </c>
      <c r="Q16" s="42"/>
    </row>
    <row r="17" spans="1:20">
      <c r="A17" s="43" t="s">
        <v>27</v>
      </c>
      <c r="B17" s="38"/>
      <c r="C17" s="39"/>
      <c r="D17" s="39"/>
      <c r="E17" s="39"/>
      <c r="F17" s="39"/>
      <c r="G17" s="39"/>
      <c r="H17" s="39"/>
      <c r="I17" s="39"/>
      <c r="J17" s="40">
        <v>0</v>
      </c>
      <c r="K17" s="40">
        <v>280944.87000000017</v>
      </c>
      <c r="L17" s="41"/>
      <c r="M17" s="41"/>
      <c r="N17" s="41"/>
      <c r="O17" s="41">
        <f t="shared" si="0"/>
        <v>280944.87000000017</v>
      </c>
      <c r="Q17" s="42"/>
    </row>
    <row r="18" spans="1:20">
      <c r="A18" s="37" t="s">
        <v>28</v>
      </c>
      <c r="B18" s="38"/>
      <c r="C18" s="39"/>
      <c r="D18" s="39"/>
      <c r="E18" s="39"/>
      <c r="F18" s="39"/>
      <c r="G18" s="39"/>
      <c r="H18" s="39"/>
      <c r="I18" s="39"/>
      <c r="J18" s="40">
        <v>0</v>
      </c>
      <c r="K18" s="40">
        <v>11744077.67</v>
      </c>
      <c r="L18" s="41"/>
      <c r="M18" s="41"/>
      <c r="N18" s="41"/>
      <c r="O18" s="41">
        <f t="shared" si="0"/>
        <v>11744077.67</v>
      </c>
      <c r="Q18" s="2"/>
    </row>
    <row r="19" spans="1:20">
      <c r="A19" s="37" t="s">
        <v>29</v>
      </c>
      <c r="B19" s="38"/>
      <c r="C19" s="39"/>
      <c r="D19" s="39"/>
      <c r="E19" s="39"/>
      <c r="F19" s="39"/>
      <c r="G19" s="39"/>
      <c r="H19" s="39"/>
      <c r="I19" s="39"/>
      <c r="J19" s="40">
        <v>0</v>
      </c>
      <c r="K19" s="40">
        <v>32595026.670000002</v>
      </c>
      <c r="L19" s="41"/>
      <c r="M19" s="41"/>
      <c r="N19" s="41"/>
      <c r="O19" s="41">
        <f t="shared" si="0"/>
        <v>32595026.670000002</v>
      </c>
      <c r="Q19" s="2"/>
    </row>
    <row r="20" spans="1:20">
      <c r="A20" s="37" t="s">
        <v>30</v>
      </c>
      <c r="B20" s="38"/>
      <c r="C20" s="39"/>
      <c r="D20" s="39"/>
      <c r="E20" s="39"/>
      <c r="F20" s="39"/>
      <c r="G20" s="39"/>
      <c r="H20" s="39"/>
      <c r="I20" s="39"/>
      <c r="J20" s="40"/>
      <c r="K20" s="40">
        <v>15872639.310000001</v>
      </c>
      <c r="L20" s="41"/>
      <c r="M20" s="41"/>
      <c r="N20" s="41"/>
      <c r="O20" s="41">
        <f t="shared" si="0"/>
        <v>15872639.310000001</v>
      </c>
      <c r="Q20" s="2"/>
    </row>
    <row r="21" spans="1:20">
      <c r="A21" s="44" t="s">
        <v>31</v>
      </c>
      <c r="B21" s="45"/>
      <c r="C21" s="46"/>
      <c r="D21" s="46"/>
      <c r="E21" s="46"/>
      <c r="F21" s="46"/>
      <c r="G21" s="46"/>
      <c r="H21" s="46"/>
      <c r="I21" s="46"/>
      <c r="J21" s="47">
        <v>25479900</v>
      </c>
      <c r="K21" s="47">
        <v>82270402.739999995</v>
      </c>
      <c r="L21" s="47">
        <v>0</v>
      </c>
      <c r="M21" s="47">
        <v>0</v>
      </c>
      <c r="N21" s="47">
        <v>0</v>
      </c>
      <c r="O21" s="47">
        <v>107750302.73999999</v>
      </c>
      <c r="Q21" s="42"/>
      <c r="T21" s="48"/>
    </row>
    <row r="22" spans="1:20">
      <c r="A22" s="44" t="s">
        <v>32</v>
      </c>
      <c r="B22" s="45"/>
      <c r="C22" s="46"/>
      <c r="D22" s="46"/>
      <c r="E22" s="46"/>
      <c r="F22" s="46"/>
      <c r="G22" s="46"/>
      <c r="H22" s="46"/>
      <c r="I22" s="46"/>
      <c r="J22" s="34"/>
      <c r="K22" s="34"/>
      <c r="L22" s="35"/>
      <c r="M22" s="35"/>
      <c r="N22" s="35"/>
      <c r="O22" s="35"/>
      <c r="Q22" s="42"/>
    </row>
    <row r="23" spans="1:20" hidden="1">
      <c r="A23" s="49" t="s">
        <v>33</v>
      </c>
      <c r="B23" s="50"/>
      <c r="C23" s="51"/>
      <c r="D23" s="51"/>
      <c r="E23" s="51"/>
      <c r="F23" s="51"/>
      <c r="G23" s="51"/>
      <c r="H23" s="51"/>
      <c r="I23" s="51"/>
      <c r="J23" s="52"/>
      <c r="K23" s="40">
        <f>SUM(C23:I23)</f>
        <v>0</v>
      </c>
      <c r="L23" s="53"/>
      <c r="M23" s="41"/>
      <c r="N23" s="53"/>
      <c r="O23" s="41">
        <f>SUM(J23:N23)</f>
        <v>0</v>
      </c>
      <c r="Q23" s="54">
        <v>0</v>
      </c>
    </row>
    <row r="24" spans="1:20" hidden="1">
      <c r="A24" s="49" t="s">
        <v>34</v>
      </c>
      <c r="B24" s="50"/>
      <c r="C24" s="51"/>
      <c r="D24" s="51"/>
      <c r="E24" s="51"/>
      <c r="F24" s="51"/>
      <c r="G24" s="51"/>
      <c r="H24" s="51"/>
      <c r="I24" s="51"/>
      <c r="J24" s="40"/>
      <c r="K24" s="40">
        <f t="shared" ref="K24:K54" si="1">SUM(C24:I24)</f>
        <v>0</v>
      </c>
      <c r="L24" s="41"/>
      <c r="M24" s="41"/>
      <c r="N24" s="41"/>
      <c r="O24" s="41">
        <f t="shared" ref="O24:O54" si="2">SUM(J24:N24)</f>
        <v>0</v>
      </c>
      <c r="Q24" s="54">
        <v>0</v>
      </c>
    </row>
    <row r="25" spans="1:20" hidden="1">
      <c r="A25" s="49" t="s">
        <v>35</v>
      </c>
      <c r="B25" s="50"/>
      <c r="C25" s="51"/>
      <c r="D25" s="51"/>
      <c r="E25" s="51"/>
      <c r="F25" s="51"/>
      <c r="G25" s="51"/>
      <c r="H25" s="51"/>
      <c r="I25" s="51"/>
      <c r="J25" s="40"/>
      <c r="K25" s="40">
        <f t="shared" si="1"/>
        <v>0</v>
      </c>
      <c r="L25" s="41"/>
      <c r="M25" s="41"/>
      <c r="N25" s="41"/>
      <c r="O25" s="41">
        <f t="shared" si="2"/>
        <v>0</v>
      </c>
      <c r="Q25" s="54">
        <v>0</v>
      </c>
    </row>
    <row r="26" spans="1:20" hidden="1">
      <c r="A26" s="49" t="s">
        <v>36</v>
      </c>
      <c r="B26" s="50" t="s">
        <v>37</v>
      </c>
      <c r="C26" s="51"/>
      <c r="D26" s="51"/>
      <c r="E26" s="55"/>
      <c r="F26" s="51"/>
      <c r="G26" s="51"/>
      <c r="H26" s="51"/>
      <c r="I26" s="51"/>
      <c r="J26" s="40"/>
      <c r="K26" s="40">
        <f t="shared" si="1"/>
        <v>0</v>
      </c>
      <c r="L26" s="41"/>
      <c r="M26" s="41"/>
      <c r="N26" s="41"/>
      <c r="O26" s="41">
        <f t="shared" si="2"/>
        <v>0</v>
      </c>
      <c r="Q26" s="54">
        <v>0</v>
      </c>
    </row>
    <row r="27" spans="1:20">
      <c r="A27" s="49" t="s">
        <v>38</v>
      </c>
      <c r="B27" s="50"/>
      <c r="C27" s="51"/>
      <c r="D27" s="51"/>
      <c r="E27" s="51">
        <v>2555535</v>
      </c>
      <c r="F27" s="51"/>
      <c r="G27" s="51"/>
      <c r="H27" s="51"/>
      <c r="I27" s="51"/>
      <c r="J27" s="40"/>
      <c r="K27" s="40">
        <f t="shared" si="1"/>
        <v>2555535</v>
      </c>
      <c r="L27" s="41"/>
      <c r="M27" s="41"/>
      <c r="N27" s="41"/>
      <c r="O27" s="41">
        <f t="shared" si="2"/>
        <v>2555535</v>
      </c>
      <c r="Q27" s="54">
        <v>0</v>
      </c>
    </row>
    <row r="28" spans="1:20" hidden="1">
      <c r="A28" s="49" t="s">
        <v>39</v>
      </c>
      <c r="B28" s="50"/>
      <c r="C28" s="51"/>
      <c r="D28" s="51"/>
      <c r="E28" s="51"/>
      <c r="F28" s="51"/>
      <c r="G28" s="51"/>
      <c r="H28" s="51"/>
      <c r="I28" s="51"/>
      <c r="J28" s="40"/>
      <c r="K28" s="40">
        <f t="shared" si="1"/>
        <v>0</v>
      </c>
      <c r="L28" s="41"/>
      <c r="M28" s="41"/>
      <c r="N28" s="41"/>
      <c r="O28" s="41">
        <f t="shared" si="2"/>
        <v>0</v>
      </c>
      <c r="Q28" s="54">
        <v>0</v>
      </c>
    </row>
    <row r="29" spans="1:20" hidden="1">
      <c r="A29" s="49" t="s">
        <v>40</v>
      </c>
      <c r="B29" s="50" t="s">
        <v>41</v>
      </c>
      <c r="C29" s="51"/>
      <c r="D29" s="51"/>
      <c r="E29" s="51"/>
      <c r="F29" s="51"/>
      <c r="G29" s="51"/>
      <c r="H29" s="51"/>
      <c r="I29" s="51"/>
      <c r="J29" s="40"/>
      <c r="K29" s="40">
        <f t="shared" si="1"/>
        <v>0</v>
      </c>
      <c r="L29" s="41"/>
      <c r="M29" s="41"/>
      <c r="N29" s="41"/>
      <c r="O29" s="41">
        <f t="shared" si="2"/>
        <v>0</v>
      </c>
      <c r="Q29" s="54">
        <v>0</v>
      </c>
    </row>
    <row r="30" spans="1:20">
      <c r="A30" s="49" t="s">
        <v>42</v>
      </c>
      <c r="B30" s="50" t="s">
        <v>43</v>
      </c>
      <c r="C30" s="51">
        <f>3700000+1900000+4095000+1885000</f>
        <v>11580000</v>
      </c>
      <c r="D30" s="51"/>
      <c r="E30" s="51"/>
      <c r="F30" s="51"/>
      <c r="G30" s="51"/>
      <c r="H30" s="51"/>
      <c r="I30" s="51"/>
      <c r="J30" s="40"/>
      <c r="K30" s="40">
        <f t="shared" si="1"/>
        <v>11580000</v>
      </c>
      <c r="L30" s="41"/>
      <c r="M30" s="41"/>
      <c r="N30" s="41"/>
      <c r="O30" s="41">
        <f t="shared" si="2"/>
        <v>11580000</v>
      </c>
      <c r="Q30" s="54">
        <v>0</v>
      </c>
    </row>
    <row r="31" spans="1:20">
      <c r="A31" s="49" t="s">
        <v>44</v>
      </c>
      <c r="B31" s="50"/>
      <c r="C31" s="51">
        <f>348000+458000</f>
        <v>806000</v>
      </c>
      <c r="D31" s="51"/>
      <c r="E31" s="51"/>
      <c r="F31" s="51"/>
      <c r="G31" s="51"/>
      <c r="H31" s="51"/>
      <c r="I31" s="51"/>
      <c r="J31" s="40"/>
      <c r="K31" s="40">
        <f t="shared" si="1"/>
        <v>806000</v>
      </c>
      <c r="L31" s="41"/>
      <c r="M31" s="41"/>
      <c r="N31" s="41"/>
      <c r="O31" s="41">
        <f t="shared" si="2"/>
        <v>806000</v>
      </c>
      <c r="Q31" s="54">
        <v>0</v>
      </c>
    </row>
    <row r="32" spans="1:20" hidden="1">
      <c r="A32" s="49" t="s">
        <v>45</v>
      </c>
      <c r="B32" s="50"/>
      <c r="C32" s="51"/>
      <c r="D32" s="51"/>
      <c r="E32" s="51"/>
      <c r="F32" s="51"/>
      <c r="G32" s="51"/>
      <c r="H32" s="51"/>
      <c r="I32" s="51"/>
      <c r="J32" s="40"/>
      <c r="K32" s="40">
        <f t="shared" si="1"/>
        <v>0</v>
      </c>
      <c r="L32" s="41"/>
      <c r="M32" s="41"/>
      <c r="N32" s="41"/>
      <c r="O32" s="41">
        <f t="shared" si="2"/>
        <v>0</v>
      </c>
      <c r="Q32" s="54">
        <v>0</v>
      </c>
    </row>
    <row r="33" spans="1:17" hidden="1">
      <c r="A33" s="49" t="s">
        <v>46</v>
      </c>
      <c r="B33" s="50" t="s">
        <v>47</v>
      </c>
      <c r="C33" s="51"/>
      <c r="D33" s="51"/>
      <c r="E33" s="51"/>
      <c r="F33" s="51"/>
      <c r="G33" s="51"/>
      <c r="H33" s="51"/>
      <c r="I33" s="51"/>
      <c r="J33" s="40"/>
      <c r="K33" s="40">
        <f t="shared" si="1"/>
        <v>0</v>
      </c>
      <c r="L33" s="41"/>
      <c r="M33" s="41"/>
      <c r="N33" s="41"/>
      <c r="O33" s="41">
        <f t="shared" si="2"/>
        <v>0</v>
      </c>
      <c r="Q33" s="54">
        <v>0</v>
      </c>
    </row>
    <row r="34" spans="1:17">
      <c r="A34" s="49" t="s">
        <v>48</v>
      </c>
      <c r="B34" s="50" t="s">
        <v>49</v>
      </c>
      <c r="C34" s="51"/>
      <c r="D34" s="51">
        <v>164386</v>
      </c>
      <c r="E34" s="51">
        <v>752134.5</v>
      </c>
      <c r="F34" s="51"/>
      <c r="G34" s="51"/>
      <c r="H34" s="51"/>
      <c r="I34" s="51"/>
      <c r="J34" s="40"/>
      <c r="K34" s="40">
        <f t="shared" si="1"/>
        <v>916520.5</v>
      </c>
      <c r="L34" s="41"/>
      <c r="M34" s="41"/>
      <c r="N34" s="41"/>
      <c r="O34" s="41">
        <f t="shared" si="2"/>
        <v>916520.5</v>
      </c>
      <c r="Q34" s="54">
        <v>0</v>
      </c>
    </row>
    <row r="35" spans="1:17" hidden="1">
      <c r="A35" s="49" t="s">
        <v>50</v>
      </c>
      <c r="B35" s="50"/>
      <c r="C35" s="51"/>
      <c r="D35" s="51"/>
      <c r="E35" s="51"/>
      <c r="F35" s="51"/>
      <c r="G35" s="51"/>
      <c r="H35" s="51"/>
      <c r="I35" s="51"/>
      <c r="J35" s="40"/>
      <c r="K35" s="40">
        <f t="shared" si="1"/>
        <v>0</v>
      </c>
      <c r="L35" s="41"/>
      <c r="M35" s="41"/>
      <c r="N35" s="41"/>
      <c r="O35" s="41">
        <f t="shared" si="2"/>
        <v>0</v>
      </c>
      <c r="Q35" s="54">
        <v>0</v>
      </c>
    </row>
    <row r="36" spans="1:17">
      <c r="A36" s="49" t="s">
        <v>51</v>
      </c>
      <c r="B36" s="50" t="s">
        <v>52</v>
      </c>
      <c r="C36" s="51"/>
      <c r="D36" s="51"/>
      <c r="E36" s="51"/>
      <c r="F36" s="51"/>
      <c r="G36" s="51"/>
      <c r="H36" s="51">
        <v>2592963.2999999998</v>
      </c>
      <c r="I36" s="51"/>
      <c r="J36" s="40">
        <f>H36</f>
        <v>2592963.2999999998</v>
      </c>
      <c r="K36" s="40">
        <v>0</v>
      </c>
      <c r="L36" s="41"/>
      <c r="M36" s="41"/>
      <c r="N36" s="41"/>
      <c r="O36" s="41">
        <f t="shared" si="2"/>
        <v>2592963.2999999998</v>
      </c>
      <c r="Q36" s="54">
        <v>0</v>
      </c>
    </row>
    <row r="37" spans="1:17" hidden="1">
      <c r="A37" s="49" t="s">
        <v>53</v>
      </c>
      <c r="B37" s="50"/>
      <c r="C37" s="51"/>
      <c r="D37" s="51"/>
      <c r="E37" s="51"/>
      <c r="F37" s="51"/>
      <c r="G37" s="51"/>
      <c r="H37" s="51"/>
      <c r="I37" s="51"/>
      <c r="J37" s="40"/>
      <c r="K37" s="40">
        <f t="shared" si="1"/>
        <v>0</v>
      </c>
      <c r="L37" s="41"/>
      <c r="M37" s="41"/>
      <c r="N37" s="41"/>
      <c r="O37" s="41">
        <f t="shared" si="2"/>
        <v>0</v>
      </c>
      <c r="Q37" s="54">
        <v>0</v>
      </c>
    </row>
    <row r="38" spans="1:17" hidden="1">
      <c r="A38" s="49" t="s">
        <v>54</v>
      </c>
      <c r="B38" s="50"/>
      <c r="C38" s="51"/>
      <c r="D38" s="51"/>
      <c r="E38" s="51"/>
      <c r="F38" s="51"/>
      <c r="G38" s="51"/>
      <c r="H38" s="51"/>
      <c r="I38" s="51"/>
      <c r="J38" s="40"/>
      <c r="K38" s="40">
        <f t="shared" si="1"/>
        <v>0</v>
      </c>
      <c r="L38" s="41"/>
      <c r="M38" s="41"/>
      <c r="N38" s="41"/>
      <c r="O38" s="41">
        <f t="shared" si="2"/>
        <v>0</v>
      </c>
      <c r="Q38" s="54">
        <v>0</v>
      </c>
    </row>
    <row r="39" spans="1:17" hidden="1">
      <c r="A39" s="49" t="s">
        <v>55</v>
      </c>
      <c r="B39" s="50" t="s">
        <v>56</v>
      </c>
      <c r="C39" s="51"/>
      <c r="D39" s="51"/>
      <c r="E39" s="51"/>
      <c r="F39" s="51"/>
      <c r="G39" s="51"/>
      <c r="H39" s="51"/>
      <c r="I39" s="51"/>
      <c r="J39" s="40"/>
      <c r="K39" s="40">
        <f t="shared" si="1"/>
        <v>0</v>
      </c>
      <c r="L39" s="41"/>
      <c r="M39" s="41"/>
      <c r="N39" s="41"/>
      <c r="O39" s="41">
        <f t="shared" si="2"/>
        <v>0</v>
      </c>
      <c r="Q39" s="54">
        <v>0</v>
      </c>
    </row>
    <row r="40" spans="1:17">
      <c r="A40" s="49" t="s">
        <v>57</v>
      </c>
      <c r="B40" s="50" t="s">
        <v>58</v>
      </c>
      <c r="C40" s="51"/>
      <c r="D40" s="51"/>
      <c r="E40" s="51"/>
      <c r="F40" s="51"/>
      <c r="G40" s="51"/>
      <c r="H40" s="51">
        <v>1994743</v>
      </c>
      <c r="I40" s="51"/>
      <c r="J40" s="40">
        <f>H40</f>
        <v>1994743</v>
      </c>
      <c r="K40" s="40">
        <v>0</v>
      </c>
      <c r="L40" s="41"/>
      <c r="M40" s="41"/>
      <c r="N40" s="41"/>
      <c r="O40" s="41">
        <f t="shared" si="2"/>
        <v>1994743</v>
      </c>
      <c r="Q40" s="54">
        <v>0</v>
      </c>
    </row>
    <row r="41" spans="1:17" hidden="1">
      <c r="A41" s="49" t="s">
        <v>59</v>
      </c>
      <c r="B41" s="50"/>
      <c r="C41" s="51"/>
      <c r="D41" s="51"/>
      <c r="E41" s="51"/>
      <c r="F41" s="51"/>
      <c r="G41" s="51"/>
      <c r="H41" s="51"/>
      <c r="I41" s="51"/>
      <c r="J41" s="40"/>
      <c r="K41" s="40">
        <f t="shared" si="1"/>
        <v>0</v>
      </c>
      <c r="L41" s="41"/>
      <c r="M41" s="41"/>
      <c r="N41" s="41"/>
      <c r="O41" s="41">
        <f t="shared" si="2"/>
        <v>0</v>
      </c>
      <c r="Q41" s="54">
        <v>0</v>
      </c>
    </row>
    <row r="42" spans="1:17" hidden="1">
      <c r="A42" s="49" t="s">
        <v>60</v>
      </c>
      <c r="B42" s="50"/>
      <c r="C42" s="51"/>
      <c r="D42" s="51"/>
      <c r="E42" s="51"/>
      <c r="F42" s="51"/>
      <c r="G42" s="51"/>
      <c r="H42" s="51"/>
      <c r="I42" s="51"/>
      <c r="J42" s="40"/>
      <c r="K42" s="40">
        <f t="shared" si="1"/>
        <v>0</v>
      </c>
      <c r="L42" s="41"/>
      <c r="M42" s="41"/>
      <c r="N42" s="41"/>
      <c r="O42" s="41">
        <f t="shared" si="2"/>
        <v>0</v>
      </c>
      <c r="Q42" s="54">
        <v>0</v>
      </c>
    </row>
    <row r="43" spans="1:17" hidden="1">
      <c r="A43" s="49" t="s">
        <v>61</v>
      </c>
      <c r="B43" s="50"/>
      <c r="C43" s="51"/>
      <c r="D43" s="51"/>
      <c r="E43" s="51"/>
      <c r="F43" s="51"/>
      <c r="G43" s="51"/>
      <c r="H43" s="51"/>
      <c r="I43" s="51"/>
      <c r="J43" s="40"/>
      <c r="K43" s="40">
        <f t="shared" si="1"/>
        <v>0</v>
      </c>
      <c r="L43" s="41"/>
      <c r="M43" s="41"/>
      <c r="N43" s="41"/>
      <c r="O43" s="41">
        <f t="shared" si="2"/>
        <v>0</v>
      </c>
      <c r="Q43" s="54">
        <v>0</v>
      </c>
    </row>
    <row r="44" spans="1:17" hidden="1">
      <c r="A44" s="49" t="s">
        <v>62</v>
      </c>
      <c r="B44" s="50"/>
      <c r="C44" s="56"/>
      <c r="D44" s="56"/>
      <c r="E44" s="56"/>
      <c r="F44" s="56"/>
      <c r="G44" s="56"/>
      <c r="H44" s="56"/>
      <c r="I44" s="56"/>
      <c r="J44" s="57"/>
      <c r="K44" s="40">
        <f t="shared" si="1"/>
        <v>0</v>
      </c>
      <c r="L44" s="58"/>
      <c r="M44" s="41"/>
      <c r="N44" s="58"/>
      <c r="O44" s="41">
        <f t="shared" si="2"/>
        <v>0</v>
      </c>
      <c r="Q44" s="54">
        <v>0</v>
      </c>
    </row>
    <row r="45" spans="1:17" hidden="1">
      <c r="A45" s="49" t="s">
        <v>63</v>
      </c>
      <c r="B45" s="50" t="s">
        <v>64</v>
      </c>
      <c r="C45" s="56"/>
      <c r="D45" s="56"/>
      <c r="E45" s="56"/>
      <c r="F45" s="56"/>
      <c r="G45" s="56"/>
      <c r="H45" s="56"/>
      <c r="I45" s="56"/>
      <c r="J45" s="57"/>
      <c r="K45" s="40">
        <f t="shared" si="1"/>
        <v>0</v>
      </c>
      <c r="L45" s="58"/>
      <c r="M45" s="41"/>
      <c r="N45" s="58"/>
      <c r="O45" s="41">
        <f t="shared" si="2"/>
        <v>0</v>
      </c>
      <c r="Q45" s="54">
        <v>0</v>
      </c>
    </row>
    <row r="46" spans="1:17" hidden="1">
      <c r="A46" s="49" t="s">
        <v>65</v>
      </c>
      <c r="B46" s="50" t="s">
        <v>66</v>
      </c>
      <c r="C46" s="56"/>
      <c r="D46" s="56"/>
      <c r="E46" s="56"/>
      <c r="F46" s="56"/>
      <c r="G46" s="56"/>
      <c r="H46" s="56"/>
      <c r="I46" s="56"/>
      <c r="J46" s="57"/>
      <c r="K46" s="40">
        <f t="shared" si="1"/>
        <v>0</v>
      </c>
      <c r="L46" s="58"/>
      <c r="M46" s="41"/>
      <c r="N46" s="58"/>
      <c r="O46" s="41">
        <f t="shared" si="2"/>
        <v>0</v>
      </c>
      <c r="Q46" s="54">
        <v>0</v>
      </c>
    </row>
    <row r="47" spans="1:17" hidden="1">
      <c r="A47" s="49" t="s">
        <v>67</v>
      </c>
      <c r="B47" s="50"/>
      <c r="C47" s="56"/>
      <c r="D47" s="56"/>
      <c r="E47" s="56"/>
      <c r="F47" s="56"/>
      <c r="G47" s="56"/>
      <c r="H47" s="56"/>
      <c r="I47" s="56"/>
      <c r="J47" s="57"/>
      <c r="K47" s="40">
        <f t="shared" si="1"/>
        <v>0</v>
      </c>
      <c r="L47" s="58"/>
      <c r="M47" s="41"/>
      <c r="N47" s="58"/>
      <c r="O47" s="41">
        <f t="shared" si="2"/>
        <v>0</v>
      </c>
      <c r="Q47" s="54">
        <v>0</v>
      </c>
    </row>
    <row r="48" spans="1:17" hidden="1">
      <c r="A48" s="49" t="s">
        <v>68</v>
      </c>
      <c r="B48" s="50"/>
      <c r="C48" s="56"/>
      <c r="D48" s="56"/>
      <c r="E48" s="56"/>
      <c r="F48" s="56"/>
      <c r="G48" s="56"/>
      <c r="H48" s="56"/>
      <c r="I48" s="56"/>
      <c r="J48" s="57"/>
      <c r="K48" s="40">
        <f t="shared" si="1"/>
        <v>0</v>
      </c>
      <c r="L48" s="58"/>
      <c r="M48" s="41"/>
      <c r="N48" s="58"/>
      <c r="O48" s="41">
        <f t="shared" si="2"/>
        <v>0</v>
      </c>
      <c r="Q48" s="54">
        <v>0</v>
      </c>
    </row>
    <row r="49" spans="1:32" hidden="1">
      <c r="A49" s="49" t="s">
        <v>69</v>
      </c>
      <c r="B49" s="50"/>
      <c r="C49" s="56"/>
      <c r="D49" s="56"/>
      <c r="E49" s="56"/>
      <c r="F49" s="56"/>
      <c r="G49" s="56"/>
      <c r="H49" s="56"/>
      <c r="I49" s="56"/>
      <c r="J49" s="57"/>
      <c r="K49" s="40">
        <f t="shared" si="1"/>
        <v>0</v>
      </c>
      <c r="L49" s="58"/>
      <c r="M49" s="41"/>
      <c r="N49" s="58"/>
      <c r="O49" s="41">
        <f t="shared" si="2"/>
        <v>0</v>
      </c>
      <c r="Q49" s="54">
        <v>0</v>
      </c>
    </row>
    <row r="50" spans="1:32" hidden="1">
      <c r="A50" s="49" t="s">
        <v>70</v>
      </c>
      <c r="B50" s="50" t="s">
        <v>71</v>
      </c>
      <c r="C50" s="56"/>
      <c r="D50" s="56"/>
      <c r="E50" s="56"/>
      <c r="F50" s="56"/>
      <c r="G50" s="56"/>
      <c r="H50" s="56"/>
      <c r="I50" s="56"/>
      <c r="J50" s="57"/>
      <c r="K50" s="40">
        <f t="shared" si="1"/>
        <v>0</v>
      </c>
      <c r="L50" s="58"/>
      <c r="M50" s="41"/>
      <c r="N50" s="58"/>
      <c r="O50" s="41">
        <f t="shared" si="2"/>
        <v>0</v>
      </c>
      <c r="Q50" s="54">
        <v>0</v>
      </c>
    </row>
    <row r="51" spans="1:32" hidden="1">
      <c r="A51" s="49" t="s">
        <v>72</v>
      </c>
      <c r="B51" s="50" t="s">
        <v>73</v>
      </c>
      <c r="C51" s="56"/>
      <c r="D51" s="56"/>
      <c r="E51" s="56"/>
      <c r="F51" s="56"/>
      <c r="G51" s="56"/>
      <c r="H51" s="56"/>
      <c r="I51" s="56"/>
      <c r="J51" s="57"/>
      <c r="K51" s="40">
        <f t="shared" si="1"/>
        <v>0</v>
      </c>
      <c r="L51" s="58"/>
      <c r="M51" s="41"/>
      <c r="N51" s="58"/>
      <c r="O51" s="41">
        <f t="shared" si="2"/>
        <v>0</v>
      </c>
      <c r="Q51" s="54">
        <v>0</v>
      </c>
    </row>
    <row r="52" spans="1:32" hidden="1">
      <c r="A52" s="49" t="s">
        <v>74</v>
      </c>
      <c r="B52" s="50"/>
      <c r="C52" s="56"/>
      <c r="D52" s="56"/>
      <c r="E52" s="56"/>
      <c r="F52" s="56"/>
      <c r="G52" s="56"/>
      <c r="H52" s="56"/>
      <c r="I52" s="56"/>
      <c r="J52" s="57"/>
      <c r="K52" s="40">
        <f t="shared" si="1"/>
        <v>0</v>
      </c>
      <c r="L52" s="58"/>
      <c r="M52" s="41"/>
      <c r="N52" s="58"/>
      <c r="O52" s="41">
        <f t="shared" si="2"/>
        <v>0</v>
      </c>
      <c r="Q52" s="54">
        <v>0</v>
      </c>
    </row>
    <row r="53" spans="1:32" hidden="1">
      <c r="A53" s="49" t="s">
        <v>75</v>
      </c>
      <c r="B53" s="50" t="s">
        <v>76</v>
      </c>
      <c r="C53" s="56"/>
      <c r="D53" s="56"/>
      <c r="E53" s="56"/>
      <c r="F53" s="56"/>
      <c r="G53" s="56"/>
      <c r="H53" s="56"/>
      <c r="I53" s="56"/>
      <c r="J53" s="40"/>
      <c r="K53" s="40">
        <f t="shared" si="1"/>
        <v>0</v>
      </c>
      <c r="L53" s="58"/>
      <c r="M53" s="41"/>
      <c r="N53" s="58"/>
      <c r="O53" s="41">
        <f t="shared" si="2"/>
        <v>0</v>
      </c>
      <c r="Q53" s="54">
        <v>0</v>
      </c>
    </row>
    <row r="54" spans="1:32">
      <c r="A54" s="59"/>
      <c r="B54" s="60"/>
      <c r="C54" s="56"/>
      <c r="D54" s="56"/>
      <c r="E54" s="56"/>
      <c r="F54" s="56"/>
      <c r="G54" s="56"/>
      <c r="H54" s="56"/>
      <c r="I54" s="56"/>
      <c r="J54" s="57"/>
      <c r="K54" s="40">
        <f t="shared" si="1"/>
        <v>0</v>
      </c>
      <c r="L54" s="58"/>
      <c r="M54" s="58"/>
      <c r="N54" s="58"/>
      <c r="O54" s="41">
        <f t="shared" si="2"/>
        <v>0</v>
      </c>
      <c r="Q54" s="54"/>
    </row>
    <row r="55" spans="1:32">
      <c r="A55" s="61" t="s">
        <v>77</v>
      </c>
      <c r="B55" s="62"/>
      <c r="C55" s="63">
        <f t="shared" ref="C55:I55" si="3">SUM(C10:C54)</f>
        <v>12386000</v>
      </c>
      <c r="D55" s="63">
        <f t="shared" si="3"/>
        <v>164386</v>
      </c>
      <c r="E55" s="63">
        <f t="shared" si="3"/>
        <v>3307669.5</v>
      </c>
      <c r="F55" s="63">
        <f t="shared" si="3"/>
        <v>0</v>
      </c>
      <c r="G55" s="63">
        <f t="shared" si="3"/>
        <v>0</v>
      </c>
      <c r="H55" s="63">
        <f t="shared" si="3"/>
        <v>4587706.3</v>
      </c>
      <c r="I55" s="63">
        <f t="shared" si="3"/>
        <v>0</v>
      </c>
      <c r="J55" s="63">
        <f>SUM(J23:J54)</f>
        <v>4587706.3</v>
      </c>
      <c r="K55" s="63">
        <f t="shared" ref="K55:O55" si="4">SUM(K23:K54)</f>
        <v>15858055.5</v>
      </c>
      <c r="L55" s="63">
        <f t="shared" si="4"/>
        <v>0</v>
      </c>
      <c r="M55" s="63">
        <f t="shared" si="4"/>
        <v>0</v>
      </c>
      <c r="N55" s="63">
        <f t="shared" si="4"/>
        <v>0</v>
      </c>
      <c r="O55" s="63">
        <f t="shared" si="4"/>
        <v>20445761.800000001</v>
      </c>
      <c r="Q55" s="42"/>
      <c r="R55" s="64">
        <v>55250424.399999991</v>
      </c>
    </row>
    <row r="56" spans="1:32" s="68" customFormat="1" ht="16.5" thickBot="1">
      <c r="A56" s="65" t="s">
        <v>78</v>
      </c>
      <c r="B56" s="66"/>
      <c r="C56" s="67"/>
      <c r="D56" s="67"/>
      <c r="E56" s="67"/>
      <c r="F56" s="67"/>
      <c r="G56" s="67"/>
      <c r="H56" s="67"/>
      <c r="I56" s="67"/>
      <c r="J56" s="67">
        <f>J21-J55</f>
        <v>20892193.699999999</v>
      </c>
      <c r="K56" s="67">
        <v>78067727.140000001</v>
      </c>
      <c r="L56" s="67">
        <v>0</v>
      </c>
      <c r="M56" s="67">
        <v>0</v>
      </c>
      <c r="N56" s="67">
        <v>0</v>
      </c>
      <c r="O56" s="67">
        <v>102547627.14</v>
      </c>
      <c r="Q56" s="69"/>
      <c r="R56" s="64">
        <v>23609472.079999994</v>
      </c>
    </row>
    <row r="57" spans="1:32" ht="16.5" thickTop="1">
      <c r="A57" s="70"/>
      <c r="B57" s="70"/>
      <c r="C57" s="71"/>
      <c r="D57" s="71"/>
      <c r="E57" s="71"/>
      <c r="F57" s="71"/>
      <c r="G57" s="71"/>
      <c r="H57" s="71"/>
      <c r="I57" s="71"/>
      <c r="J57" s="72"/>
      <c r="K57" s="72"/>
      <c r="L57" s="72"/>
      <c r="M57" s="72"/>
      <c r="N57" s="72"/>
      <c r="O57" s="72"/>
    </row>
    <row r="58" spans="1:32">
      <c r="A58" s="70"/>
      <c r="B58" s="70"/>
      <c r="C58" s="71"/>
      <c r="D58" s="71"/>
      <c r="E58" s="71"/>
      <c r="F58" s="71"/>
      <c r="G58" s="71"/>
      <c r="H58" s="71"/>
      <c r="I58" s="71"/>
      <c r="J58" s="72"/>
      <c r="K58" s="72"/>
      <c r="L58" s="72"/>
      <c r="M58" s="72"/>
      <c r="N58" s="72"/>
      <c r="O58" s="72"/>
    </row>
    <row r="59" spans="1:32">
      <c r="A59" s="70"/>
      <c r="B59" s="70"/>
      <c r="C59" s="71"/>
      <c r="D59" s="71"/>
      <c r="E59" s="71"/>
      <c r="F59" s="71"/>
      <c r="G59" s="71"/>
      <c r="H59" s="71"/>
      <c r="I59" s="71"/>
      <c r="J59" s="72"/>
      <c r="K59" s="72"/>
      <c r="L59" s="72"/>
      <c r="M59" s="72"/>
      <c r="N59" s="72"/>
      <c r="O59" s="72"/>
    </row>
    <row r="60" spans="1:32" ht="44.25" customHeight="1">
      <c r="A60" s="73" t="s">
        <v>79</v>
      </c>
      <c r="B60" s="73"/>
      <c r="C60" s="74"/>
      <c r="D60" s="74"/>
      <c r="E60" s="74"/>
      <c r="F60" s="74"/>
      <c r="G60" s="74"/>
      <c r="H60" s="74"/>
      <c r="I60" s="74"/>
    </row>
    <row r="61" spans="1:32">
      <c r="J61" s="76"/>
      <c r="K61" s="76"/>
      <c r="L61" s="76"/>
      <c r="M61" s="76"/>
      <c r="N61" s="76"/>
      <c r="O61" s="76"/>
      <c r="P61" s="76"/>
      <c r="Q61" s="77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>
      <c r="J62" s="76"/>
      <c r="K62" s="76"/>
      <c r="L62" s="76"/>
      <c r="M62" s="76"/>
      <c r="N62" s="76"/>
      <c r="O62" s="76"/>
      <c r="P62" s="76"/>
      <c r="Q62" s="7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>
      <c r="J63" s="76"/>
      <c r="K63" s="76"/>
      <c r="L63" s="76"/>
      <c r="M63" s="76"/>
      <c r="N63" s="76"/>
      <c r="O63" s="76"/>
      <c r="P63" s="76"/>
      <c r="Q63" s="77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>
      <c r="A64" s="78" t="s">
        <v>80</v>
      </c>
      <c r="J64" s="76"/>
      <c r="K64" s="76"/>
      <c r="L64" s="76"/>
      <c r="M64" s="76"/>
      <c r="N64" s="76"/>
      <c r="O64" s="76"/>
      <c r="P64" s="76"/>
      <c r="Q64" s="77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>
      <c r="A65" s="4" t="s">
        <v>81</v>
      </c>
      <c r="J65" s="76"/>
      <c r="K65" s="76"/>
      <c r="L65" s="76"/>
      <c r="M65" s="76"/>
      <c r="N65" s="76"/>
      <c r="O65" s="76"/>
      <c r="P65" s="76"/>
      <c r="Q65" s="77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</sheetData>
  <sheetProtection password="CE2A" sheet="1" objects="1" scenarios="1"/>
  <autoFilter ref="A9:R53">
    <filterColumn colId="2"/>
    <filterColumn colId="14">
      <filters blank="1">
        <filter val="1,316,524.97"/>
        <filter val="1,994,743.00"/>
        <filter val="107,750,302.74"/>
        <filter val="11,044.00"/>
        <filter val="11,580,000.00"/>
        <filter val="11,744,077.67"/>
        <filter val="15,872,639.31"/>
        <filter val="16,215,287.00"/>
        <filter val="2,555,535.00"/>
        <filter val="2,592,963.30"/>
        <filter val="280,944.87"/>
        <filter val="32,595,026.67"/>
        <filter val="52,725.00"/>
        <filter val="806,000.00"/>
        <filter val="83,820,076.00"/>
        <filter val="911,025.30"/>
        <filter val="916,520.50"/>
      </filters>
    </filterColumn>
  </autoFilter>
  <mergeCells count="17">
    <mergeCell ref="Q7:Q8"/>
    <mergeCell ref="I7:I8"/>
    <mergeCell ref="J7:K7"/>
    <mergeCell ref="L7:L8"/>
    <mergeCell ref="M7:M8"/>
    <mergeCell ref="N7:N8"/>
    <mergeCell ref="O7:O8"/>
    <mergeCell ref="A1:O1"/>
    <mergeCell ref="A2:O2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5" right="0.25" top="0.75" bottom="0.75" header="0.3" footer="0.3"/>
  <pageSetup paperSize="9" scale="68" orientation="landscape" horizontalDpi="4294967293" verticalDpi="144" copies="2" r:id="rId1"/>
  <headerFooter>
    <oddHeader>&amp;LFDP Form 8 - Local Disaster Risk Reduction and Management Fund Utilization</oddHeader>
    <oddFooter>&amp;L&amp;"Times New Roman,Italic"&amp;8&amp;A&amp;R&amp;"Times New Roman,Regular"&amp;APage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DRRMF 2Q2018</vt:lpstr>
      <vt:lpstr>'DRRMF 2Q2018'!Print_Area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USER80</cp:lastModifiedBy>
  <cp:lastPrinted>2018-07-25T09:11:52Z</cp:lastPrinted>
  <dcterms:created xsi:type="dcterms:W3CDTF">2018-07-25T09:04:51Z</dcterms:created>
  <dcterms:modified xsi:type="dcterms:W3CDTF">2018-07-25T09:11:55Z</dcterms:modified>
</cp:coreProperties>
</file>