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ning1\Desktop\post\"/>
    </mc:Choice>
  </mc:AlternateContent>
  <bookViews>
    <workbookView xWindow="480" yWindow="360" windowWidth="19770" windowHeight="7365" tabRatio="826"/>
  </bookViews>
  <sheets>
    <sheet name="2Q 2020 GF SCF" sheetId="2" r:id="rId1"/>
    <sheet name="2Q 2020 SEF SCF" sheetId="7" r:id="rId2"/>
    <sheet name="sum" sheetId="10" r:id="rId3"/>
  </sheets>
  <definedNames>
    <definedName name="_xlnm.Print_Area" localSheetId="0">'2Q 2020 GF SCF'!$A$1:$J$76</definedName>
    <definedName name="_xlnm.Print_Area" localSheetId="1">'2Q 2020 SEF SCF'!$A$1:$F$46</definedName>
  </definedNames>
  <calcPr calcId="152511"/>
</workbook>
</file>

<file path=xl/calcChain.xml><?xml version="1.0" encoding="utf-8"?>
<calcChain xmlns="http://schemas.openxmlformats.org/spreadsheetml/2006/main">
  <c r="G4" i="10" l="1"/>
  <c r="H3" i="10"/>
  <c r="G3" i="10"/>
  <c r="I3" i="10" s="1"/>
  <c r="H2" i="10"/>
  <c r="G2" i="10"/>
  <c r="I4" i="10"/>
  <c r="I2" i="10" l="1"/>
  <c r="H53" i="2" l="1"/>
  <c r="H48" i="2"/>
  <c r="H42" i="2"/>
  <c r="H41" i="2"/>
  <c r="H24" i="2"/>
  <c r="H17" i="2"/>
  <c r="H54" i="2" l="1"/>
  <c r="H25" i="2"/>
  <c r="J56" i="2" s="1"/>
  <c r="J59" i="2" s="1"/>
</calcChain>
</file>

<file path=xl/sharedStrings.xml><?xml version="1.0" encoding="utf-8"?>
<sst xmlns="http://schemas.openxmlformats.org/spreadsheetml/2006/main" count="109" uniqueCount="82">
  <si>
    <t>SPECIAL EDUCATION FUND</t>
  </si>
  <si>
    <t>DINAH A. LAMSEN</t>
  </si>
  <si>
    <t>HON.  ANTOLIN A. ORETA III</t>
  </si>
  <si>
    <t>City Accountant</t>
  </si>
  <si>
    <t>City Mayor</t>
  </si>
  <si>
    <t>FDP Form 9 - Statement of Cash Flows</t>
  </si>
  <si>
    <t>(BLGF Memorandum Circular No. 09-2012 dated February 21,2012, Annex 2)</t>
  </si>
  <si>
    <t>General Fund</t>
  </si>
  <si>
    <t>Statement of  Cash Flows</t>
  </si>
  <si>
    <t>City of Malabon</t>
  </si>
  <si>
    <t>Cash Flows From Operating Activities</t>
  </si>
  <si>
    <t>Cash Inflows</t>
  </si>
  <si>
    <t>Collection from taxpayers</t>
  </si>
  <si>
    <t>P</t>
  </si>
  <si>
    <t>Share from Internal Revenue Allotment</t>
  </si>
  <si>
    <t>Receipts from business/ service income</t>
  </si>
  <si>
    <t>Interest Income</t>
  </si>
  <si>
    <t>Other Receipts</t>
  </si>
  <si>
    <t>Total Cash Inflows</t>
  </si>
  <si>
    <t>Cash Outflows</t>
  </si>
  <si>
    <t>Payment of expenses</t>
  </si>
  <si>
    <t>Payments to suppliers and creditors</t>
  </si>
  <si>
    <t>Payments to employees</t>
  </si>
  <si>
    <t>Interest Expense</t>
  </si>
  <si>
    <t>Other Expenses</t>
  </si>
  <si>
    <t>Total Cash Outflows</t>
  </si>
  <si>
    <t>Net Cash Flows Operating Activities</t>
  </si>
  <si>
    <t>Cash Flows From Investing Activities</t>
  </si>
  <si>
    <t>Proceeds from Sale of Investment Property</t>
  </si>
  <si>
    <t>Proceeds from Sale/Disposal of Property, Plant and Equipment</t>
  </si>
  <si>
    <t>Proceeds from Sale of Non-Current Investments</t>
  </si>
  <si>
    <t>Collection of Principal on loans to other entities</t>
  </si>
  <si>
    <t>Purchase/Construction of Investment Property</t>
  </si>
  <si>
    <t>Purchase/Construction of Property, Plant and Equip.</t>
  </si>
  <si>
    <t>Investment</t>
  </si>
  <si>
    <t>Purchase of Bearer Biological Assets</t>
  </si>
  <si>
    <t>Purchase of Intangible Assets</t>
  </si>
  <si>
    <t>Grant of Loans</t>
  </si>
  <si>
    <t>Net Cash From Investing Activities</t>
  </si>
  <si>
    <t>Cash Flows From Financing Activities</t>
  </si>
  <si>
    <t>Proceeds from Issuance of Bonds</t>
  </si>
  <si>
    <t>Proceeds from  Loans</t>
  </si>
  <si>
    <t>Payment of Long-Term Liabilities</t>
  </si>
  <si>
    <t>Retirement/ Redemption of debt securities</t>
  </si>
  <si>
    <t>Payment of loan amortization</t>
  </si>
  <si>
    <t>Net Cash From Financing Activities</t>
  </si>
  <si>
    <t>Net Increase (Decrease) in Cash</t>
  </si>
  <si>
    <t>Cash Beginning Balance</t>
  </si>
  <si>
    <t>Cash  at the End of the Period</t>
  </si>
  <si>
    <t>*subject to adjustment</t>
  </si>
  <si>
    <t>We hereby certify that we have reviewed the contents and hereby attest to the veracity and correctness of the data or information contained</t>
  </si>
  <si>
    <t>in this document.</t>
  </si>
  <si>
    <t>DINAH  A. LAMSEN</t>
  </si>
  <si>
    <t>HON. ANTOLIN  A. ORETA III</t>
  </si>
  <si>
    <t>2nd Quarter, CY 2020</t>
  </si>
  <si>
    <t>Second Quarter, CY 2020</t>
  </si>
  <si>
    <t>We  hereby  certify  that we have reviewed the contents and hereby attest to the veracity and correctness of the data or information contained in this document.</t>
  </si>
  <si>
    <t>* Subject to adjustment</t>
  </si>
  <si>
    <t>FDP Form 9 - Statement of Cah Flows</t>
  </si>
  <si>
    <t>(BLGF Memorandum Circular No. 09 - 2012 dated February 21, 2012, Annex 2)</t>
  </si>
  <si>
    <t>STATEMENT OF CASH FLOWS</t>
  </si>
  <si>
    <t>CITY  OF  MALABON</t>
  </si>
  <si>
    <t>Cash Flows From Operating Activities:</t>
  </si>
  <si>
    <t>Cash Inflows:</t>
  </si>
  <si>
    <t>Collection from Taxpayers</t>
  </si>
  <si>
    <t>Total Cash Inflow</t>
  </si>
  <si>
    <t>Cash Outflows:</t>
  </si>
  <si>
    <t>Payments:</t>
  </si>
  <si>
    <t>To Suppliers/Creditors</t>
  </si>
  <si>
    <t>To Employees</t>
  </si>
  <si>
    <t>Total Cash Outflow</t>
  </si>
  <si>
    <t>Net Cash from Operating Activities</t>
  </si>
  <si>
    <t>To Purchase Property, Plant and Equipment</t>
  </si>
  <si>
    <t>Net Cash from Investing Activities</t>
  </si>
  <si>
    <t>Net Increase in Cash</t>
  </si>
  <si>
    <t>Cash at Beginning of the Period</t>
  </si>
  <si>
    <t>Cash at the End of the Period</t>
  </si>
  <si>
    <t xml:space="preserve"> City Accountant</t>
  </si>
  <si>
    <t>TOTAL</t>
  </si>
  <si>
    <t>GF</t>
  </si>
  <si>
    <t>SEF</t>
  </si>
  <si>
    <t>Net Cash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</si>
</sst>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[$P-1404]* #,##0.00_);_([$P-1404]* \(#,##0.00\);_([$P-1404]* &quot;-&quot;??_);_(@_)"/>
    <numFmt numFmtId="166" formatCode="mm/dd/yy"/>
    <numFmt numFmtId="168" formatCode="_(\P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11"/>
      <color indexed="8"/>
      <name val="Arial"/>
      <family val="2"/>
    </font>
    <font>
      <sz val="8"/>
      <color indexed="8"/>
      <name val="MS Sans Serif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5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i/>
      <sz val="5"/>
      <name val="Arial"/>
      <family val="2"/>
    </font>
    <font>
      <sz val="6"/>
      <color theme="1"/>
      <name val="Arial"/>
      <family val="2"/>
    </font>
    <font>
      <sz val="10"/>
      <color rgb="FFC00000"/>
      <name val="Arial"/>
      <family val="2"/>
    </font>
    <font>
      <b/>
      <sz val="10"/>
      <color indexed="8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i/>
      <sz val="6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3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1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43" fontId="2" fillId="0" borderId="0" xfId="1" applyFont="1"/>
    <xf numFmtId="0" fontId="6" fillId="0" borderId="0" xfId="84"/>
    <xf numFmtId="43" fontId="0" fillId="0" borderId="0" xfId="10" applyFont="1"/>
    <xf numFmtId="43" fontId="6" fillId="0" borderId="0" xfId="10"/>
    <xf numFmtId="0" fontId="6" fillId="0" borderId="0" xfId="84" applyAlignment="1">
      <alignment horizontal="right"/>
    </xf>
    <xf numFmtId="0" fontId="4" fillId="0" borderId="0" xfId="84" applyFont="1" applyAlignment="1"/>
    <xf numFmtId="0" fontId="11" fillId="0" borderId="0" xfId="84" applyFont="1"/>
    <xf numFmtId="1" fontId="11" fillId="0" borderId="0" xfId="84" applyNumberFormat="1" applyFont="1" applyAlignment="1">
      <alignment horizontal="center"/>
    </xf>
    <xf numFmtId="43" fontId="11" fillId="0" borderId="0" xfId="84" applyNumberFormat="1" applyFont="1"/>
    <xf numFmtId="0" fontId="2" fillId="0" borderId="0" xfId="84" applyFont="1"/>
    <xf numFmtId="1" fontId="4" fillId="0" borderId="0" xfId="84" applyNumberFormat="1" applyFont="1" applyAlignment="1">
      <alignment horizontal="center"/>
    </xf>
    <xf numFmtId="0" fontId="12" fillId="0" borderId="0" xfId="84" applyNumberFormat="1" applyFont="1" applyAlignment="1">
      <alignment horizontal="center"/>
    </xf>
    <xf numFmtId="0" fontId="4" fillId="0" borderId="0" xfId="84" applyFont="1"/>
    <xf numFmtId="1" fontId="2" fillId="0" borderId="0" xfId="84" applyNumberFormat="1" applyFont="1" applyAlignment="1">
      <alignment horizontal="center"/>
    </xf>
    <xf numFmtId="43" fontId="2" fillId="0" borderId="0" xfId="84" applyNumberFormat="1" applyFont="1" applyAlignment="1">
      <alignment horizontal="center"/>
    </xf>
    <xf numFmtId="0" fontId="13" fillId="0" borderId="0" xfId="84" applyFont="1"/>
    <xf numFmtId="43" fontId="6" fillId="0" borderId="0" xfId="84" applyNumberFormat="1" applyFont="1" applyAlignment="1">
      <alignment horizontal="center"/>
    </xf>
    <xf numFmtId="0" fontId="2" fillId="0" borderId="0" xfId="84" applyFont="1" applyAlignment="1">
      <alignment horizontal="left"/>
    </xf>
    <xf numFmtId="1" fontId="2" fillId="0" borderId="2" xfId="84" applyNumberFormat="1" applyFont="1" applyBorder="1" applyAlignment="1">
      <alignment horizontal="center"/>
    </xf>
    <xf numFmtId="43" fontId="14" fillId="0" borderId="2" xfId="84" applyNumberFormat="1" applyFont="1" applyBorder="1" applyAlignment="1">
      <alignment horizontal="center"/>
    </xf>
    <xf numFmtId="0" fontId="2" fillId="0" borderId="0" xfId="84" applyFont="1" applyAlignment="1">
      <alignment horizontal="left" vertical="center"/>
    </xf>
    <xf numFmtId="1" fontId="2" fillId="0" borderId="0" xfId="84" applyNumberFormat="1" applyFont="1" applyAlignment="1">
      <alignment horizontal="center" wrapText="1"/>
    </xf>
    <xf numFmtId="43" fontId="6" fillId="0" borderId="0" xfId="84" applyNumberFormat="1" applyFont="1" applyAlignment="1">
      <alignment horizontal="center" vertical="center"/>
    </xf>
    <xf numFmtId="0" fontId="6" fillId="0" borderId="0" xfId="84" applyAlignment="1">
      <alignment horizontal="center" vertical="top" wrapText="1"/>
    </xf>
    <xf numFmtId="43" fontId="15" fillId="0" borderId="0" xfId="10" applyFont="1" applyBorder="1"/>
    <xf numFmtId="43" fontId="6" fillId="0" borderId="0" xfId="84" applyNumberFormat="1" applyFont="1" applyFill="1" applyAlignment="1">
      <alignment horizontal="center"/>
    </xf>
    <xf numFmtId="43" fontId="14" fillId="0" borderId="2" xfId="84" applyNumberFormat="1" applyFont="1" applyFill="1" applyBorder="1" applyAlignment="1">
      <alignment horizontal="center"/>
    </xf>
    <xf numFmtId="43" fontId="2" fillId="0" borderId="0" xfId="84" applyNumberFormat="1" applyFont="1" applyFill="1" applyAlignment="1">
      <alignment horizontal="center"/>
    </xf>
    <xf numFmtId="43" fontId="2" fillId="0" borderId="3" xfId="84" applyNumberFormat="1" applyFont="1" applyFill="1" applyBorder="1" applyAlignment="1">
      <alignment horizontal="center"/>
    </xf>
    <xf numFmtId="43" fontId="4" fillId="0" borderId="2" xfId="84" applyNumberFormat="1" applyFont="1" applyFill="1" applyBorder="1" applyAlignment="1">
      <alignment horizontal="center"/>
    </xf>
    <xf numFmtId="43" fontId="4" fillId="0" borderId="3" xfId="84" applyNumberFormat="1" applyFont="1" applyFill="1" applyBorder="1" applyAlignment="1">
      <alignment horizontal="center"/>
    </xf>
    <xf numFmtId="43" fontId="6" fillId="0" borderId="0" xfId="10" applyFill="1"/>
    <xf numFmtId="43" fontId="6" fillId="0" borderId="0" xfId="10" applyFont="1" applyFill="1"/>
    <xf numFmtId="43" fontId="6" fillId="0" borderId="0" xfId="84" applyNumberFormat="1" applyFont="1" applyFill="1" applyBorder="1" applyAlignment="1">
      <alignment horizontal="center"/>
    </xf>
    <xf numFmtId="43" fontId="6" fillId="0" borderId="4" xfId="10" applyBorder="1"/>
    <xf numFmtId="43" fontId="4" fillId="0" borderId="2" xfId="84" applyNumberFormat="1" applyFont="1" applyBorder="1" applyAlignment="1">
      <alignment horizontal="center"/>
    </xf>
    <xf numFmtId="43" fontId="4" fillId="0" borderId="0" xfId="84" applyNumberFormat="1" applyFont="1" applyBorder="1" applyAlignment="1">
      <alignment horizontal="center"/>
    </xf>
    <xf numFmtId="1" fontId="2" fillId="0" borderId="3" xfId="84" applyNumberFormat="1" applyFont="1" applyBorder="1" applyAlignment="1">
      <alignment horizontal="center"/>
    </xf>
    <xf numFmtId="43" fontId="4" fillId="0" borderId="3" xfId="84" applyNumberFormat="1" applyFont="1" applyBorder="1" applyAlignment="1">
      <alignment horizontal="center"/>
    </xf>
    <xf numFmtId="1" fontId="2" fillId="0" borderId="5" xfId="84" applyNumberFormat="1" applyFont="1" applyBorder="1" applyAlignment="1">
      <alignment horizontal="center"/>
    </xf>
    <xf numFmtId="43" fontId="4" fillId="0" borderId="5" xfId="84" applyNumberFormat="1" applyFont="1" applyBorder="1" applyAlignment="1">
      <alignment horizontal="center"/>
    </xf>
    <xf numFmtId="0" fontId="16" fillId="0" borderId="0" xfId="84" applyFont="1" applyAlignment="1">
      <alignment vertical="top"/>
    </xf>
    <xf numFmtId="0" fontId="4" fillId="0" borderId="0" xfId="84" applyFont="1" applyAlignment="1">
      <alignment horizontal="center"/>
    </xf>
    <xf numFmtId="0" fontId="3" fillId="0" borderId="3" xfId="84" applyFont="1" applyBorder="1" applyAlignment="1">
      <alignment horizontal="center"/>
    </xf>
    <xf numFmtId="0" fontId="11" fillId="0" borderId="0" xfId="84" applyFont="1" applyAlignment="1">
      <alignment horizontal="center"/>
    </xf>
    <xf numFmtId="0" fontId="6" fillId="0" borderId="0" xfId="84" applyFont="1" applyAlignment="1">
      <alignment horizontal="left" indent="6"/>
    </xf>
    <xf numFmtId="43" fontId="4" fillId="0" borderId="0" xfId="84" applyNumberFormat="1" applyFont="1" applyAlignment="1">
      <alignment horizontal="left" indent="1"/>
    </xf>
    <xf numFmtId="43" fontId="18" fillId="0" borderId="0" xfId="10" applyNumberFormat="1" applyFont="1" applyFill="1" applyBorder="1" applyAlignment="1">
      <alignment vertical="center"/>
    </xf>
    <xf numFmtId="43" fontId="18" fillId="0" borderId="0" xfId="10" applyNumberFormat="1" applyFont="1" applyFill="1" applyBorder="1" applyAlignment="1">
      <alignment horizontal="right" vertical="center"/>
    </xf>
    <xf numFmtId="43" fontId="6" fillId="0" borderId="0" xfId="10" applyNumberFormat="1" applyFont="1" applyFill="1" applyBorder="1" applyAlignment="1"/>
    <xf numFmtId="1" fontId="6" fillId="0" borderId="0" xfId="84" applyNumberFormat="1"/>
    <xf numFmtId="43" fontId="0" fillId="0" borderId="0" xfId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3" fillId="0" borderId="0" xfId="0" applyFont="1" applyAlignment="1"/>
    <xf numFmtId="0" fontId="5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24" fillId="0" borderId="0" xfId="0" applyFont="1" applyAlignment="1"/>
    <xf numFmtId="168" fontId="2" fillId="0" borderId="0" xfId="0" applyNumberFormat="1" applyFont="1" applyBorder="1" applyAlignment="1"/>
    <xf numFmtId="43" fontId="2" fillId="0" borderId="0" xfId="0" applyNumberFormat="1" applyFont="1" applyBorder="1" applyAlignment="1"/>
    <xf numFmtId="43" fontId="2" fillId="0" borderId="0" xfId="0" applyNumberFormat="1" applyFont="1" applyAlignment="1"/>
    <xf numFmtId="168" fontId="10" fillId="0" borderId="2" xfId="79" applyNumberFormat="1" applyFont="1" applyFill="1" applyBorder="1" applyAlignment="1">
      <alignment wrapText="1"/>
    </xf>
    <xf numFmtId="168" fontId="10" fillId="0" borderId="0" xfId="79" applyNumberFormat="1" applyFont="1" applyFill="1" applyBorder="1" applyAlignment="1">
      <alignment wrapText="1"/>
    </xf>
    <xf numFmtId="168" fontId="25" fillId="0" borderId="0" xfId="79" applyNumberFormat="1" applyFont="1" applyFill="1" applyBorder="1" applyAlignment="1">
      <alignment wrapText="1"/>
    </xf>
    <xf numFmtId="0" fontId="4" fillId="0" borderId="0" xfId="0" applyFont="1" applyAlignment="1">
      <alignment horizontal="left" indent="2"/>
    </xf>
    <xf numFmtId="168" fontId="10" fillId="0" borderId="6" xfId="79" applyNumberFormat="1" applyFont="1" applyFill="1" applyBorder="1" applyAlignment="1">
      <alignment wrapText="1"/>
    </xf>
    <xf numFmtId="168" fontId="10" fillId="0" borderId="3" xfId="79" applyNumberFormat="1" applyFont="1" applyFill="1" applyBorder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/>
    <xf numFmtId="0" fontId="26" fillId="0" borderId="0" xfId="0" applyFont="1" applyAlignment="1">
      <alignment wrapText="1"/>
    </xf>
    <xf numFmtId="165" fontId="27" fillId="0" borderId="0" xfId="79" applyNumberFormat="1" applyFont="1" applyFill="1" applyBorder="1" applyAlignment="1">
      <alignment wrapText="1"/>
    </xf>
    <xf numFmtId="165" fontId="26" fillId="0" borderId="0" xfId="79" applyNumberFormat="1" applyFont="1" applyFill="1" applyBorder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43" fontId="27" fillId="0" borderId="0" xfId="1" applyNumberFormat="1" applyFont="1" applyFill="1" applyBorder="1" applyAlignment="1"/>
    <xf numFmtId="43" fontId="26" fillId="0" borderId="0" xfId="1" applyNumberFormat="1" applyFont="1" applyFill="1" applyBorder="1" applyAlignment="1"/>
    <xf numFmtId="168" fontId="25" fillId="0" borderId="2" xfId="79" applyNumberFormat="1" applyFont="1" applyFill="1" applyBorder="1" applyAlignment="1">
      <alignment wrapText="1"/>
    </xf>
    <xf numFmtId="0" fontId="22" fillId="0" borderId="0" xfId="2" applyFont="1" applyAlignment="1">
      <alignment vertical="top"/>
    </xf>
    <xf numFmtId="0" fontId="28" fillId="0" borderId="0" xfId="2" applyFont="1" applyAlignment="1">
      <alignment vertical="top"/>
    </xf>
    <xf numFmtId="0" fontId="2" fillId="0" borderId="0" xfId="0" applyFont="1" applyAlignment="1">
      <alignment horizontal="right"/>
    </xf>
    <xf numFmtId="0" fontId="21" fillId="0" borderId="0" xfId="2" applyFont="1" applyAlignment="1">
      <alignment horizontal="left" indent="2"/>
    </xf>
    <xf numFmtId="0" fontId="2" fillId="0" borderId="0" xfId="0" applyFont="1" applyAlignment="1">
      <alignment horizontal="left" indent="24"/>
    </xf>
    <xf numFmtId="0" fontId="2" fillId="0" borderId="0" xfId="0" applyFont="1" applyAlignment="1">
      <alignment horizontal="left" indent="28"/>
    </xf>
    <xf numFmtId="0" fontId="6" fillId="0" borderId="0" xfId="2" applyFont="1" applyAlignment="1">
      <alignment horizontal="left" vertical="top" indent="3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indent="28"/>
    </xf>
    <xf numFmtId="0" fontId="4" fillId="0" borderId="0" xfId="0" applyFont="1" applyAlignment="1">
      <alignment horizontal="left" indent="24"/>
    </xf>
    <xf numFmtId="0" fontId="19" fillId="0" borderId="0" xfId="81" applyFont="1" applyFill="1" applyBorder="1" applyAlignment="1">
      <alignment horizontal="left" indent="24"/>
    </xf>
    <xf numFmtId="0" fontId="14" fillId="0" borderId="0" xfId="81" applyFont="1" applyFill="1" applyBorder="1" applyAlignment="1">
      <alignment horizontal="left" indent="29"/>
    </xf>
    <xf numFmtId="0" fontId="20" fillId="0" borderId="0" xfId="81" applyFont="1" applyFill="1" applyBorder="1" applyAlignment="1">
      <alignment horizontal="left" vertical="top" indent="25"/>
    </xf>
    <xf numFmtId="0" fontId="20" fillId="0" borderId="0" xfId="81" applyFont="1" applyFill="1" applyBorder="1" applyAlignment="1">
      <alignment horizontal="left" indent="28"/>
    </xf>
    <xf numFmtId="0" fontId="6" fillId="0" borderId="0" xfId="2" applyFont="1" applyAlignment="1">
      <alignment horizontal="left" vertical="top" wrapText="1"/>
    </xf>
    <xf numFmtId="0" fontId="21" fillId="0" borderId="0" xfId="2" applyFont="1" applyAlignment="1">
      <alignment horizontal="center"/>
    </xf>
    <xf numFmtId="0" fontId="6" fillId="0" borderId="0" xfId="2" applyFont="1" applyAlignment="1">
      <alignment horizontal="center" vertical="top"/>
    </xf>
    <xf numFmtId="0" fontId="2" fillId="0" borderId="0" xfId="84" applyFont="1" applyAlignment="1">
      <alignment horizontal="left"/>
    </xf>
    <xf numFmtId="43" fontId="17" fillId="0" borderId="0" xfId="84" applyNumberFormat="1" applyFont="1" applyAlignment="1">
      <alignment horizontal="center"/>
    </xf>
    <xf numFmtId="43" fontId="3" fillId="0" borderId="0" xfId="84" applyNumberFormat="1" applyFont="1" applyAlignment="1">
      <alignment horizontal="center"/>
    </xf>
    <xf numFmtId="43" fontId="11" fillId="0" borderId="0" xfId="84" applyNumberFormat="1" applyFont="1" applyAlignment="1">
      <alignment horizontal="center"/>
    </xf>
    <xf numFmtId="0" fontId="5" fillId="0" borderId="0" xfId="84" applyFont="1" applyAlignment="1">
      <alignment horizontal="center"/>
    </xf>
    <xf numFmtId="0" fontId="4" fillId="0" borderId="0" xfId="84" applyFont="1" applyAlignment="1">
      <alignment horizontal="center"/>
    </xf>
    <xf numFmtId="0" fontId="2" fillId="0" borderId="0" xfId="84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0" fillId="0" borderId="1" xfId="0" applyBorder="1"/>
    <xf numFmtId="43" fontId="0" fillId="0" borderId="1" xfId="1" applyFont="1" applyBorder="1" applyAlignment="1">
      <alignment horizontal="center"/>
    </xf>
    <xf numFmtId="43" fontId="0" fillId="0" borderId="1" xfId="1" applyFont="1" applyBorder="1"/>
  </cellXfs>
  <cellStyles count="130">
    <cellStyle name="4" xfId="3"/>
    <cellStyle name="Comma" xfId="1" builtinId="3"/>
    <cellStyle name="Comma 10" xfId="4"/>
    <cellStyle name="Comma 10 2" xfId="5"/>
    <cellStyle name="Comma 11" xfId="6"/>
    <cellStyle name="Comma 12" xfId="7"/>
    <cellStyle name="Comma 12 2" xfId="8"/>
    <cellStyle name="Comma 14" xfId="9"/>
    <cellStyle name="Comma 2" xfId="10"/>
    <cellStyle name="Comma 2 2" xfId="11"/>
    <cellStyle name="Comma 2 2 2" xfId="12"/>
    <cellStyle name="Comma 2 3" xfId="13"/>
    <cellStyle name="Comma 2 4" xfId="14"/>
    <cellStyle name="Comma 2 5" xfId="15"/>
    <cellStyle name="Comma 2 6" xfId="16"/>
    <cellStyle name="Comma 3" xfId="17"/>
    <cellStyle name="Comma 3 2" xfId="18"/>
    <cellStyle name="Comma 4" xfId="19"/>
    <cellStyle name="Comma 4 2" xfId="20"/>
    <cellStyle name="Comma 5" xfId="21"/>
    <cellStyle name="Comma 6" xfId="22"/>
    <cellStyle name="Comma 6 2" xfId="23"/>
    <cellStyle name="Comma 7" xfId="24"/>
    <cellStyle name="Comma 8" xfId="25"/>
    <cellStyle name="Comma 9" xfId="26"/>
    <cellStyle name="Comma 9 2" xfId="27"/>
    <cellStyle name="Comma 9 2 2" xfId="28"/>
    <cellStyle name="Comma 9 2 3" xfId="29"/>
    <cellStyle name="Comma 9 2 4" xfId="30"/>
    <cellStyle name="Comma 9 2 5" xfId="31"/>
    <cellStyle name="Comma 9 3" xfId="32"/>
    <cellStyle name="Comma 9 4" xfId="33"/>
    <cellStyle name="Comma 9 5" xfId="34"/>
    <cellStyle name="Comma 9 6" xfId="35"/>
    <cellStyle name="Currency 2" xfId="36"/>
    <cellStyle name="Currency 2 2" xfId="37"/>
    <cellStyle name="Normal" xfId="0" builtinId="0"/>
    <cellStyle name="Normal 10" xfId="38"/>
    <cellStyle name="Normal 10 2" xfId="39"/>
    <cellStyle name="Normal 10 3" xfId="40"/>
    <cellStyle name="Normal 10 3 2" xfId="41"/>
    <cellStyle name="Normal 10 3 3" xfId="42"/>
    <cellStyle name="Normal 10 3 3 2" xfId="43"/>
    <cellStyle name="Normal 10 3 4" xfId="44"/>
    <cellStyle name="Normal 10 3 5" xfId="45"/>
    <cellStyle name="Normal 11" xfId="46"/>
    <cellStyle name="Normal 12" xfId="47"/>
    <cellStyle name="Normal 12 2" xfId="48"/>
    <cellStyle name="Normal 13" xfId="49"/>
    <cellStyle name="Normal 13 2" xfId="50"/>
    <cellStyle name="Normal 13 3" xfId="51"/>
    <cellStyle name="Normal 13 4" xfId="52"/>
    <cellStyle name="Normal 13 5" xfId="53"/>
    <cellStyle name="Normal 14" xfId="54"/>
    <cellStyle name="Normal 14 2" xfId="55"/>
    <cellStyle name="Normal 14 3" xfId="56"/>
    <cellStyle name="Normal 14 4" xfId="57"/>
    <cellStyle name="Normal 14 5" xfId="58"/>
    <cellStyle name="Normal 15" xfId="59"/>
    <cellStyle name="Normal 15 2" xfId="60"/>
    <cellStyle name="Normal 15 2 2" xfId="61"/>
    <cellStyle name="Normal 15 3" xfId="62"/>
    <cellStyle name="Normal 15 4" xfId="63"/>
    <cellStyle name="Normal 15 5" xfId="64"/>
    <cellStyle name="Normal 16" xfId="65"/>
    <cellStyle name="Normal 16 2" xfId="66"/>
    <cellStyle name="Normal 16 3" xfId="67"/>
    <cellStyle name="Normal 16 4" xfId="68"/>
    <cellStyle name="Normal 16 5" xfId="69"/>
    <cellStyle name="Normal 16 6" xfId="70"/>
    <cellStyle name="Normal 17" xfId="71"/>
    <cellStyle name="Normal 17 2" xfId="72"/>
    <cellStyle name="Normal 17 3" xfId="73"/>
    <cellStyle name="Normal 17 4" xfId="74"/>
    <cellStyle name="Normal 17 5" xfId="75"/>
    <cellStyle name="Normal 18" xfId="76"/>
    <cellStyle name="Normal 2" xfId="77"/>
    <cellStyle name="Normal 2 2" xfId="78"/>
    <cellStyle name="Normal 2 2 2" xfId="79"/>
    <cellStyle name="Normal 2 2 2 2" xfId="2"/>
    <cellStyle name="Normal 2 2 2 3" xfId="80"/>
    <cellStyle name="Normal 2 3" xfId="81"/>
    <cellStyle name="Normal 20" xfId="82"/>
    <cellStyle name="Normal 28" xfId="83"/>
    <cellStyle name="Normal 3" xfId="84"/>
    <cellStyle name="Normal 3 10" xfId="85"/>
    <cellStyle name="Normal 3 11" xfId="86"/>
    <cellStyle name="Normal 3 11 2" xfId="87"/>
    <cellStyle name="Normal 3 11 2 2" xfId="88"/>
    <cellStyle name="Normal 3 2" xfId="89"/>
    <cellStyle name="Normal 3 2 2" xfId="90"/>
    <cellStyle name="Normal 3 2 3" xfId="91"/>
    <cellStyle name="Normal 3 2 3 2" xfId="92"/>
    <cellStyle name="Normal 3 2 3 3" xfId="93"/>
    <cellStyle name="Normal 3 2 3 3 2" xfId="94"/>
    <cellStyle name="Normal 3 2 3 3 2 2" xfId="95"/>
    <cellStyle name="Normal 3 2 4" xfId="96"/>
    <cellStyle name="Normal 3 2 5" xfId="97"/>
    <cellStyle name="Normal 3 2 6" xfId="98"/>
    <cellStyle name="Normal 3 2 7" xfId="99"/>
    <cellStyle name="Normal 3 2 8" xfId="100"/>
    <cellStyle name="Normal 3 2 9" xfId="101"/>
    <cellStyle name="Normal 3 3" xfId="102"/>
    <cellStyle name="Normal 3 3 2" xfId="103"/>
    <cellStyle name="Normal 3 3 3" xfId="104"/>
    <cellStyle name="Normal 3 3 4" xfId="105"/>
    <cellStyle name="Normal 3 3 4 2" xfId="106"/>
    <cellStyle name="Normal 3 3 5" xfId="107"/>
    <cellStyle name="Normal 3 4" xfId="108"/>
    <cellStyle name="Normal 3 5" xfId="109"/>
    <cellStyle name="Normal 3 6" xfId="110"/>
    <cellStyle name="Normal 3 7" xfId="111"/>
    <cellStyle name="Normal 3 7 2" xfId="112"/>
    <cellStyle name="Normal 3 7 2 2" xfId="113"/>
    <cellStyle name="Normal 3 8" xfId="114"/>
    <cellStyle name="Normal 3 8 2" xfId="115"/>
    <cellStyle name="Normal 3 9" xfId="116"/>
    <cellStyle name="Normal 4" xfId="117"/>
    <cellStyle name="Normal 5" xfId="118"/>
    <cellStyle name="Normal 5 2" xfId="119"/>
    <cellStyle name="Normal 6" xfId="120"/>
    <cellStyle name="Normal 7" xfId="121"/>
    <cellStyle name="Normal 8" xfId="122"/>
    <cellStyle name="Normal 8 2" xfId="123"/>
    <cellStyle name="Normal 8 3" xfId="124"/>
    <cellStyle name="Normal 8 4" xfId="125"/>
    <cellStyle name="Normal 8 5" xfId="126"/>
    <cellStyle name="Normal 9" xfId="127"/>
    <cellStyle name="Normal 9 2" xfId="128"/>
    <cellStyle name="Percent 2" xfId="1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E86"/>
  <sheetViews>
    <sheetView tabSelected="1" zoomScale="78" zoomScaleNormal="78" workbookViewId="0">
      <selection activeCell="U11" sqref="U11"/>
    </sheetView>
  </sheetViews>
  <sheetFormatPr defaultColWidth="9" defaultRowHeight="15" x14ac:dyDescent="0.25"/>
  <cols>
    <col min="1" max="1" width="0.85546875" style="5" customWidth="1"/>
    <col min="2" max="2" width="0.5703125" style="5" customWidth="1"/>
    <col min="3" max="3" width="1.42578125" style="5" customWidth="1"/>
    <col min="4" max="4" width="42.42578125" style="5" customWidth="1"/>
    <col min="5" max="5" width="5.28515625" style="5" customWidth="1"/>
    <col min="6" max="6" width="6.42578125" style="5" customWidth="1"/>
    <col min="7" max="7" width="2.7109375" style="5" customWidth="1"/>
    <col min="8" max="8" width="20.28515625" style="5" customWidth="1"/>
    <col min="9" max="9" width="2.5703125" style="5" customWidth="1"/>
    <col min="10" max="10" width="20.140625" style="6" customWidth="1"/>
    <col min="11" max="11" width="17.7109375" style="7" customWidth="1"/>
    <col min="12" max="12" width="3.85546875" style="7" customWidth="1"/>
    <col min="13" max="13" width="5.42578125" style="7" customWidth="1"/>
    <col min="14" max="17" width="14" style="7" hidden="1" customWidth="1"/>
    <col min="18" max="22" width="14" style="7" customWidth="1"/>
    <col min="23" max="23" width="18.85546875" style="7" customWidth="1"/>
    <col min="24" max="24" width="13.85546875" style="7" customWidth="1"/>
    <col min="25" max="26" width="14.42578125" style="7" customWidth="1"/>
    <col min="27" max="27" width="11.85546875" style="7" customWidth="1"/>
    <col min="28" max="28" width="11.7109375" style="7" customWidth="1"/>
    <col min="29" max="29" width="11.85546875" style="7" customWidth="1"/>
    <col min="30" max="30" width="10.42578125" style="7" customWidth="1"/>
    <col min="31" max="31" width="11.85546875" style="7" customWidth="1"/>
    <col min="32" max="32" width="11" style="5" customWidth="1"/>
    <col min="33" max="16384" width="9" style="5"/>
  </cols>
  <sheetData>
    <row r="1" spans="1:10" x14ac:dyDescent="0.25">
      <c r="A1" s="5" t="s">
        <v>5</v>
      </c>
    </row>
    <row r="2" spans="1:10" x14ac:dyDescent="0.25">
      <c r="A2" s="5" t="s">
        <v>6</v>
      </c>
    </row>
    <row r="3" spans="1:10" x14ac:dyDescent="0.25">
      <c r="I3" s="8"/>
    </row>
    <row r="4" spans="1:10" ht="15.75" x14ac:dyDescent="0.25">
      <c r="A4" s="103" t="s">
        <v>7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5.75" x14ac:dyDescent="0.25">
      <c r="A5" s="103" t="s">
        <v>8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ht="12.75" x14ac:dyDescent="0.2">
      <c r="A6" s="104" t="s">
        <v>54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4.25" customHeight="1" x14ac:dyDescent="0.25">
      <c r="A7" s="103" t="s">
        <v>9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x14ac:dyDescent="0.25">
      <c r="B8" s="9"/>
      <c r="C8" s="9"/>
      <c r="D8" s="10"/>
      <c r="E8" s="10"/>
      <c r="F8" s="10"/>
      <c r="G8" s="11"/>
      <c r="H8" s="12"/>
    </row>
    <row r="9" spans="1:10" x14ac:dyDescent="0.25">
      <c r="B9" s="13"/>
      <c r="C9" s="13"/>
      <c r="D9" s="9"/>
      <c r="E9" s="13"/>
      <c r="F9" s="13"/>
      <c r="G9" s="14"/>
      <c r="H9" s="15"/>
    </row>
    <row r="10" spans="1:10" x14ac:dyDescent="0.25">
      <c r="B10" s="13"/>
      <c r="C10" s="16" t="s">
        <v>10</v>
      </c>
      <c r="D10" s="13"/>
      <c r="E10" s="13"/>
      <c r="F10" s="13"/>
      <c r="G10" s="17"/>
      <c r="H10" s="18"/>
    </row>
    <row r="11" spans="1:10" x14ac:dyDescent="0.25">
      <c r="B11" s="13"/>
      <c r="C11" s="19" t="s">
        <v>11</v>
      </c>
      <c r="D11" s="13"/>
      <c r="E11" s="13"/>
      <c r="F11" s="13"/>
      <c r="G11" s="17"/>
      <c r="H11" s="18"/>
    </row>
    <row r="12" spans="1:10" ht="12.75" x14ac:dyDescent="0.2">
      <c r="B12" s="13"/>
      <c r="C12" s="13"/>
      <c r="D12" s="13" t="s">
        <v>12</v>
      </c>
      <c r="E12" s="13"/>
      <c r="F12" s="13"/>
      <c r="G12" s="17" t="s">
        <v>13</v>
      </c>
      <c r="H12" s="20">
        <v>354289859.75999999</v>
      </c>
      <c r="J12" s="5"/>
    </row>
    <row r="13" spans="1:10" x14ac:dyDescent="0.25">
      <c r="B13" s="13"/>
      <c r="C13" s="13"/>
      <c r="D13" s="13" t="s">
        <v>14</v>
      </c>
      <c r="E13" s="13"/>
      <c r="F13" s="13"/>
      <c r="G13" s="17"/>
      <c r="H13" s="20">
        <v>525417635</v>
      </c>
    </row>
    <row r="14" spans="1:10" x14ac:dyDescent="0.25">
      <c r="B14" s="13"/>
      <c r="C14" s="13"/>
      <c r="D14" s="21" t="s">
        <v>15</v>
      </c>
      <c r="E14" s="13"/>
      <c r="F14" s="13"/>
      <c r="G14" s="17"/>
      <c r="H14" s="20">
        <v>119856170.64</v>
      </c>
    </row>
    <row r="15" spans="1:10" x14ac:dyDescent="0.25">
      <c r="B15" s="13"/>
      <c r="C15" s="13"/>
      <c r="D15" s="21" t="s">
        <v>16</v>
      </c>
      <c r="E15" s="13"/>
      <c r="F15" s="13"/>
      <c r="G15" s="17"/>
      <c r="H15" s="20">
        <v>300709.34000000003</v>
      </c>
    </row>
    <row r="16" spans="1:10" ht="12.75" x14ac:dyDescent="0.2">
      <c r="B16" s="13"/>
      <c r="C16" s="13"/>
      <c r="D16" s="21" t="s">
        <v>17</v>
      </c>
      <c r="E16" s="13"/>
      <c r="F16" s="13"/>
      <c r="G16" s="17"/>
      <c r="H16" s="20">
        <v>58738681.670000002</v>
      </c>
      <c r="J16" s="5"/>
    </row>
    <row r="17" spans="2:10" x14ac:dyDescent="0.25">
      <c r="B17" s="13"/>
      <c r="C17" s="13"/>
      <c r="D17" s="16" t="s">
        <v>18</v>
      </c>
      <c r="E17" s="13"/>
      <c r="F17" s="13"/>
      <c r="G17" s="22" t="s">
        <v>13</v>
      </c>
      <c r="H17" s="23">
        <f>SUM(H12:H16)</f>
        <v>1058603056.41</v>
      </c>
    </row>
    <row r="18" spans="2:10" x14ac:dyDescent="0.25">
      <c r="B18" s="13"/>
      <c r="C18" s="19" t="s">
        <v>19</v>
      </c>
      <c r="D18" s="16"/>
      <c r="E18" s="13"/>
      <c r="F18" s="13"/>
      <c r="G18" s="17"/>
      <c r="H18" s="20"/>
    </row>
    <row r="19" spans="2:10" x14ac:dyDescent="0.25">
      <c r="B19" s="13"/>
      <c r="C19" s="13"/>
      <c r="D19" s="21" t="s">
        <v>20</v>
      </c>
      <c r="E19" s="21"/>
      <c r="F19" s="21"/>
      <c r="G19" s="17"/>
      <c r="H19" s="20"/>
    </row>
    <row r="20" spans="2:10" ht="12.75" x14ac:dyDescent="0.2">
      <c r="B20" s="13"/>
      <c r="C20" s="13"/>
      <c r="D20" s="105" t="s">
        <v>21</v>
      </c>
      <c r="E20" s="105"/>
      <c r="F20" s="24"/>
      <c r="G20" s="25"/>
      <c r="H20" s="26">
        <v>510337610.74000001</v>
      </c>
      <c r="J20" s="5"/>
    </row>
    <row r="21" spans="2:10" ht="12.75" x14ac:dyDescent="0.2">
      <c r="B21" s="13"/>
      <c r="C21" s="13"/>
      <c r="D21" s="99" t="s">
        <v>22</v>
      </c>
      <c r="E21" s="99"/>
      <c r="F21" s="21"/>
      <c r="G21" s="17"/>
      <c r="H21" s="20">
        <v>191075457.63</v>
      </c>
      <c r="J21" s="27"/>
    </row>
    <row r="22" spans="2:10" x14ac:dyDescent="0.25">
      <c r="B22" s="13"/>
      <c r="C22" s="13"/>
      <c r="D22" s="99" t="s">
        <v>23</v>
      </c>
      <c r="E22" s="99"/>
      <c r="F22" s="21"/>
      <c r="G22" s="17"/>
      <c r="H22" s="20">
        <v>4763894.21</v>
      </c>
    </row>
    <row r="23" spans="2:10" ht="13.5" customHeight="1" x14ac:dyDescent="0.25">
      <c r="B23" s="13"/>
      <c r="C23" s="13"/>
      <c r="D23" s="99" t="s">
        <v>24</v>
      </c>
      <c r="E23" s="99"/>
      <c r="F23" s="21"/>
      <c r="G23" s="17"/>
      <c r="H23" s="20">
        <v>98365695.450000003</v>
      </c>
      <c r="J23" s="28"/>
    </row>
    <row r="24" spans="2:10" x14ac:dyDescent="0.25">
      <c r="B24" s="13"/>
      <c r="C24" s="13"/>
      <c r="D24" s="16" t="s">
        <v>25</v>
      </c>
      <c r="E24" s="21"/>
      <c r="F24" s="21"/>
      <c r="G24" s="22" t="s">
        <v>13</v>
      </c>
      <c r="H24" s="23">
        <f>SUM(H19:H23)</f>
        <v>804542658.03000009</v>
      </c>
    </row>
    <row r="25" spans="2:10" x14ac:dyDescent="0.25">
      <c r="B25" s="13"/>
      <c r="C25" s="16" t="s">
        <v>26</v>
      </c>
      <c r="D25" s="21"/>
      <c r="E25" s="21"/>
      <c r="F25" s="21"/>
      <c r="G25" s="22" t="s">
        <v>13</v>
      </c>
      <c r="H25" s="23">
        <f>H17-H24</f>
        <v>254060398.37999988</v>
      </c>
    </row>
    <row r="26" spans="2:10" x14ac:dyDescent="0.25">
      <c r="B26" s="13"/>
      <c r="C26" s="16"/>
      <c r="D26" s="21"/>
      <c r="E26" s="21"/>
      <c r="F26" s="21"/>
      <c r="G26" s="17"/>
      <c r="H26" s="20"/>
    </row>
    <row r="27" spans="2:10" x14ac:dyDescent="0.25">
      <c r="B27" s="13"/>
      <c r="C27" s="16" t="s">
        <v>27</v>
      </c>
      <c r="D27" s="13"/>
      <c r="E27" s="13"/>
      <c r="F27" s="13"/>
      <c r="G27" s="17"/>
      <c r="H27" s="20"/>
    </row>
    <row r="28" spans="2:10" x14ac:dyDescent="0.25">
      <c r="B28" s="13"/>
      <c r="C28" s="19" t="s">
        <v>11</v>
      </c>
      <c r="D28" s="16"/>
      <c r="E28" s="13"/>
      <c r="F28" s="13"/>
      <c r="G28" s="17"/>
      <c r="H28" s="20"/>
    </row>
    <row r="29" spans="2:10" x14ac:dyDescent="0.25">
      <c r="B29" s="13"/>
      <c r="C29" s="13"/>
      <c r="D29" s="13" t="s">
        <v>28</v>
      </c>
      <c r="E29" s="13"/>
      <c r="F29" s="13"/>
      <c r="G29" s="17"/>
      <c r="H29" s="20"/>
    </row>
    <row r="30" spans="2:10" x14ac:dyDescent="0.25">
      <c r="B30" s="13"/>
      <c r="C30" s="13"/>
      <c r="D30" s="13" t="s">
        <v>29</v>
      </c>
      <c r="E30" s="13"/>
      <c r="F30" s="13"/>
      <c r="G30" s="17"/>
      <c r="H30" s="20"/>
    </row>
    <row r="31" spans="2:10" x14ac:dyDescent="0.25">
      <c r="B31" s="13"/>
      <c r="C31" s="13"/>
      <c r="D31" s="13" t="s">
        <v>30</v>
      </c>
      <c r="E31" s="13"/>
      <c r="F31" s="13"/>
      <c r="G31" s="17"/>
      <c r="H31" s="29"/>
    </row>
    <row r="32" spans="2:10" x14ac:dyDescent="0.25">
      <c r="B32" s="13"/>
      <c r="C32" s="13"/>
      <c r="D32" s="13" t="s">
        <v>31</v>
      </c>
      <c r="E32" s="13"/>
      <c r="F32" s="13"/>
      <c r="G32" s="17"/>
      <c r="H32" s="29"/>
    </row>
    <row r="33" spans="2:14" x14ac:dyDescent="0.25">
      <c r="B33" s="13"/>
      <c r="C33" s="13"/>
      <c r="D33" s="16" t="s">
        <v>18</v>
      </c>
      <c r="E33" s="13"/>
      <c r="F33" s="13"/>
      <c r="G33" s="22" t="s">
        <v>13</v>
      </c>
      <c r="H33" s="30">
        <v>0</v>
      </c>
    </row>
    <row r="34" spans="2:14" x14ac:dyDescent="0.25">
      <c r="B34" s="13"/>
      <c r="C34" s="19" t="s">
        <v>19</v>
      </c>
      <c r="D34" s="13"/>
      <c r="E34" s="13"/>
      <c r="F34" s="13"/>
      <c r="G34" s="17"/>
      <c r="H34" s="29"/>
    </row>
    <row r="35" spans="2:14" x14ac:dyDescent="0.25">
      <c r="B35" s="13"/>
      <c r="C35" s="13"/>
      <c r="D35" s="13" t="s">
        <v>32</v>
      </c>
      <c r="E35" s="13"/>
      <c r="F35" s="13"/>
      <c r="G35" s="17"/>
      <c r="H35" s="29"/>
    </row>
    <row r="36" spans="2:14" x14ac:dyDescent="0.25">
      <c r="B36" s="13"/>
      <c r="C36" s="13"/>
      <c r="D36" s="13" t="s">
        <v>33</v>
      </c>
      <c r="E36" s="13"/>
      <c r="F36" s="13"/>
      <c r="G36" s="17"/>
      <c r="H36" s="29">
        <v>146505569.71000001</v>
      </c>
      <c r="N36" s="20"/>
    </row>
    <row r="37" spans="2:14" x14ac:dyDescent="0.25">
      <c r="B37" s="13"/>
      <c r="C37" s="13"/>
      <c r="D37" s="13" t="s">
        <v>34</v>
      </c>
      <c r="E37" s="13"/>
      <c r="F37" s="13"/>
      <c r="G37" s="17"/>
      <c r="H37" s="31">
        <v>100000000</v>
      </c>
      <c r="N37" s="18"/>
    </row>
    <row r="38" spans="2:14" x14ac:dyDescent="0.25">
      <c r="B38" s="13"/>
      <c r="C38" s="13"/>
      <c r="D38" s="13" t="s">
        <v>35</v>
      </c>
      <c r="E38" s="13"/>
      <c r="F38" s="13"/>
      <c r="G38" s="17"/>
      <c r="H38" s="31"/>
      <c r="N38" s="18"/>
    </row>
    <row r="39" spans="2:14" x14ac:dyDescent="0.25">
      <c r="B39" s="13"/>
      <c r="C39" s="13"/>
      <c r="D39" s="13" t="s">
        <v>36</v>
      </c>
      <c r="E39" s="13"/>
      <c r="F39" s="13"/>
      <c r="G39" s="17"/>
      <c r="H39" s="31">
        <v>0</v>
      </c>
      <c r="N39" s="18"/>
    </row>
    <row r="40" spans="2:14" x14ac:dyDescent="0.25">
      <c r="B40" s="13"/>
      <c r="C40" s="13"/>
      <c r="D40" s="13" t="s">
        <v>37</v>
      </c>
      <c r="E40" s="13"/>
      <c r="F40" s="13"/>
      <c r="G40" s="17"/>
      <c r="H40" s="32"/>
      <c r="N40" s="18"/>
    </row>
    <row r="41" spans="2:14" x14ac:dyDescent="0.25">
      <c r="B41" s="13"/>
      <c r="C41" s="13"/>
      <c r="D41" s="16" t="s">
        <v>25</v>
      </c>
      <c r="E41" s="13"/>
      <c r="F41" s="13"/>
      <c r="G41" s="22" t="s">
        <v>13</v>
      </c>
      <c r="H41" s="33">
        <f>SUM(H36:H40)</f>
        <v>246505569.71000001</v>
      </c>
    </row>
    <row r="42" spans="2:14" x14ac:dyDescent="0.25">
      <c r="B42" s="13"/>
      <c r="C42" s="16" t="s">
        <v>38</v>
      </c>
      <c r="D42" s="16"/>
      <c r="E42" s="13"/>
      <c r="F42" s="13"/>
      <c r="G42" s="22" t="s">
        <v>13</v>
      </c>
      <c r="H42" s="34">
        <f>-H41</f>
        <v>-246505569.71000001</v>
      </c>
    </row>
    <row r="43" spans="2:14" x14ac:dyDescent="0.25">
      <c r="B43" s="13"/>
      <c r="C43" s="13"/>
      <c r="D43" s="13"/>
      <c r="E43" s="13"/>
      <c r="F43" s="13"/>
      <c r="G43" s="17"/>
      <c r="H43" s="31"/>
    </row>
    <row r="44" spans="2:14" x14ac:dyDescent="0.25">
      <c r="B44" s="13"/>
      <c r="C44" s="16" t="s">
        <v>39</v>
      </c>
      <c r="D44" s="13"/>
      <c r="E44" s="13"/>
      <c r="F44" s="13"/>
      <c r="G44" s="17"/>
      <c r="H44" s="31"/>
    </row>
    <row r="45" spans="2:14" x14ac:dyDescent="0.25">
      <c r="B45" s="13"/>
      <c r="C45" s="19" t="s">
        <v>11</v>
      </c>
      <c r="D45" s="13"/>
      <c r="E45" s="13"/>
      <c r="F45" s="13"/>
      <c r="G45" s="17"/>
      <c r="H45" s="31"/>
    </row>
    <row r="46" spans="2:14" x14ac:dyDescent="0.25">
      <c r="B46" s="13"/>
      <c r="C46" s="13"/>
      <c r="D46" s="13" t="s">
        <v>40</v>
      </c>
      <c r="E46" s="13"/>
      <c r="F46" s="13"/>
      <c r="G46" s="17"/>
      <c r="H46" s="35"/>
    </row>
    <row r="47" spans="2:14" x14ac:dyDescent="0.25">
      <c r="B47" s="13"/>
      <c r="C47" s="13"/>
      <c r="D47" s="13" t="s">
        <v>41</v>
      </c>
      <c r="E47" s="13"/>
      <c r="F47" s="13"/>
      <c r="G47" s="17"/>
      <c r="H47" s="36">
        <v>21576494.629999999</v>
      </c>
    </row>
    <row r="48" spans="2:14" x14ac:dyDescent="0.25">
      <c r="B48" s="13"/>
      <c r="C48" s="13"/>
      <c r="D48" s="16" t="s">
        <v>18</v>
      </c>
      <c r="E48" s="13"/>
      <c r="F48" s="13"/>
      <c r="G48" s="22" t="s">
        <v>13</v>
      </c>
      <c r="H48" s="33">
        <f>H47</f>
        <v>21576494.629999999</v>
      </c>
    </row>
    <row r="49" spans="2:14" x14ac:dyDescent="0.25">
      <c r="B49" s="13"/>
      <c r="C49" s="19" t="s">
        <v>19</v>
      </c>
      <c r="D49" s="16"/>
      <c r="E49" s="13"/>
      <c r="F49" s="13"/>
      <c r="G49" s="17"/>
      <c r="H49" s="31"/>
    </row>
    <row r="50" spans="2:14" x14ac:dyDescent="0.25">
      <c r="B50" s="13"/>
      <c r="C50" s="13"/>
      <c r="D50" s="13" t="s">
        <v>42</v>
      </c>
      <c r="E50" s="13"/>
      <c r="F50" s="13"/>
      <c r="G50" s="17"/>
      <c r="H50" s="31"/>
    </row>
    <row r="51" spans="2:14" x14ac:dyDescent="0.25">
      <c r="B51" s="13"/>
      <c r="C51" s="13"/>
      <c r="D51" s="13" t="s">
        <v>43</v>
      </c>
      <c r="E51" s="13"/>
      <c r="F51" s="13"/>
      <c r="G51" s="17"/>
      <c r="H51" s="31"/>
    </row>
    <row r="52" spans="2:14" x14ac:dyDescent="0.25">
      <c r="B52" s="13"/>
      <c r="C52" s="13"/>
      <c r="D52" s="13" t="s">
        <v>44</v>
      </c>
      <c r="E52" s="13"/>
      <c r="F52" s="13"/>
      <c r="G52" s="17"/>
      <c r="H52" s="37">
        <v>7680717.3099999996</v>
      </c>
    </row>
    <row r="53" spans="2:14" ht="15.75" thickBot="1" x14ac:dyDescent="0.3">
      <c r="B53" s="13"/>
      <c r="C53" s="13"/>
      <c r="D53" s="16" t="s">
        <v>25</v>
      </c>
      <c r="E53" s="13"/>
      <c r="F53" s="13"/>
      <c r="G53" s="22" t="s">
        <v>13</v>
      </c>
      <c r="H53" s="33">
        <f>-H52</f>
        <v>-7680717.3099999996</v>
      </c>
      <c r="N53" s="38"/>
    </row>
    <row r="54" spans="2:14" ht="15.75" thickTop="1" x14ac:dyDescent="0.25">
      <c r="B54" s="13"/>
      <c r="C54" s="16" t="s">
        <v>45</v>
      </c>
      <c r="D54" s="13"/>
      <c r="E54" s="13"/>
      <c r="F54" s="13"/>
      <c r="G54" s="22" t="s">
        <v>13</v>
      </c>
      <c r="H54" s="39">
        <f>H48+H53</f>
        <v>13895777.32</v>
      </c>
    </row>
    <row r="55" spans="2:14" x14ac:dyDescent="0.25">
      <c r="B55" s="13"/>
      <c r="C55" s="16"/>
      <c r="D55" s="13"/>
      <c r="E55" s="13"/>
      <c r="F55" s="13"/>
      <c r="G55" s="17"/>
      <c r="H55" s="18"/>
    </row>
    <row r="56" spans="2:14" ht="12.75" x14ac:dyDescent="0.2">
      <c r="B56" s="16" t="s">
        <v>46</v>
      </c>
      <c r="C56" s="16"/>
      <c r="D56" s="16"/>
      <c r="E56" s="13"/>
      <c r="F56" s="13"/>
      <c r="I56" s="17"/>
      <c r="J56" s="40">
        <f>H25+H42+H54</f>
        <v>21450605.989999868</v>
      </c>
    </row>
    <row r="57" spans="2:14" ht="12.75" x14ac:dyDescent="0.2">
      <c r="B57" s="16" t="s">
        <v>47</v>
      </c>
      <c r="D57" s="13"/>
      <c r="E57" s="13"/>
      <c r="F57" s="13"/>
      <c r="I57" s="41"/>
      <c r="J57" s="42">
        <v>414932373.06</v>
      </c>
    </row>
    <row r="58" spans="2:14" ht="12.75" x14ac:dyDescent="0.2">
      <c r="B58" s="13"/>
      <c r="C58" s="13"/>
      <c r="D58" s="13"/>
      <c r="E58" s="13"/>
      <c r="F58" s="13"/>
      <c r="I58" s="17"/>
      <c r="J58" s="18"/>
    </row>
    <row r="59" spans="2:14" ht="13.5" thickBot="1" x14ac:dyDescent="0.25">
      <c r="B59" s="16" t="s">
        <v>48</v>
      </c>
      <c r="D59" s="13"/>
      <c r="E59" s="13"/>
      <c r="F59" s="13"/>
      <c r="I59" s="43" t="s">
        <v>13</v>
      </c>
      <c r="J59" s="44">
        <f>SUM(J56:J58)</f>
        <v>436382979.04999989</v>
      </c>
    </row>
    <row r="60" spans="2:14" ht="15.75" thickTop="1" x14ac:dyDescent="0.25">
      <c r="B60" s="13"/>
      <c r="C60" s="13"/>
      <c r="D60" s="45" t="s">
        <v>49</v>
      </c>
      <c r="E60" s="13"/>
      <c r="F60" s="13"/>
      <c r="G60" s="17"/>
      <c r="H60" s="18"/>
    </row>
    <row r="61" spans="2:14" x14ac:dyDescent="0.25">
      <c r="B61" s="13"/>
      <c r="C61" s="13"/>
      <c r="D61" s="13"/>
      <c r="E61" s="46"/>
      <c r="F61" s="46"/>
      <c r="G61" s="13"/>
      <c r="H61" s="18"/>
    </row>
    <row r="62" spans="2:14" x14ac:dyDescent="0.25">
      <c r="B62" s="13"/>
      <c r="C62" s="13"/>
      <c r="D62" s="13"/>
      <c r="E62" s="46"/>
      <c r="F62" s="46"/>
      <c r="G62" s="13"/>
      <c r="H62" s="18"/>
    </row>
    <row r="63" spans="2:14" x14ac:dyDescent="0.25">
      <c r="B63" s="13" t="s">
        <v>50</v>
      </c>
      <c r="C63" s="13"/>
      <c r="D63" s="13"/>
      <c r="E63" s="46"/>
      <c r="F63" s="46"/>
      <c r="G63" s="13"/>
      <c r="H63" s="18"/>
    </row>
    <row r="64" spans="2:14" x14ac:dyDescent="0.25">
      <c r="B64" s="13" t="s">
        <v>51</v>
      </c>
      <c r="C64" s="13"/>
      <c r="D64" s="13"/>
      <c r="E64" s="46"/>
      <c r="F64" s="46"/>
      <c r="G64" s="13"/>
      <c r="H64" s="18"/>
    </row>
    <row r="65" spans="2:10" x14ac:dyDescent="0.25">
      <c r="B65" s="13"/>
      <c r="C65" s="13"/>
      <c r="D65" s="13"/>
      <c r="E65" s="46"/>
      <c r="F65" s="46"/>
      <c r="G65" s="13"/>
      <c r="H65" s="18"/>
    </row>
    <row r="66" spans="2:10" x14ac:dyDescent="0.25">
      <c r="B66" s="13"/>
      <c r="C66" s="13"/>
      <c r="D66" s="13"/>
      <c r="E66" s="46"/>
      <c r="F66" s="46"/>
      <c r="G66" s="13"/>
      <c r="H66" s="18"/>
    </row>
    <row r="67" spans="2:10" x14ac:dyDescent="0.25">
      <c r="B67" s="13"/>
      <c r="C67" s="13"/>
      <c r="D67" s="13"/>
      <c r="E67" s="46"/>
      <c r="F67" s="46"/>
      <c r="G67" s="13"/>
      <c r="H67" s="18"/>
    </row>
    <row r="68" spans="2:10" ht="19.5" x14ac:dyDescent="0.55000000000000004">
      <c r="B68" s="13"/>
      <c r="C68" s="13"/>
      <c r="D68" s="47" t="s">
        <v>52</v>
      </c>
      <c r="E68" s="46"/>
      <c r="F68" s="46"/>
      <c r="G68" s="13"/>
      <c r="H68" s="100" t="s">
        <v>53</v>
      </c>
      <c r="I68" s="101"/>
      <c r="J68" s="101"/>
    </row>
    <row r="69" spans="2:10" ht="14.25" x14ac:dyDescent="0.2">
      <c r="B69" s="13"/>
      <c r="C69" s="13"/>
      <c r="D69" s="48" t="s">
        <v>3</v>
      </c>
      <c r="E69" s="46"/>
      <c r="F69" s="46"/>
      <c r="G69" s="13"/>
      <c r="H69" s="102" t="s">
        <v>4</v>
      </c>
      <c r="I69" s="102"/>
      <c r="J69" s="102"/>
    </row>
    <row r="70" spans="2:10" x14ac:dyDescent="0.25">
      <c r="B70" s="13"/>
      <c r="C70" s="13"/>
      <c r="D70" s="13"/>
      <c r="E70" s="46"/>
      <c r="F70" s="46"/>
      <c r="G70" s="13"/>
      <c r="H70" s="18"/>
    </row>
    <row r="71" spans="2:10" x14ac:dyDescent="0.25">
      <c r="B71" s="13"/>
      <c r="C71" s="13"/>
      <c r="D71" s="13"/>
      <c r="E71" s="46"/>
      <c r="F71" s="46"/>
      <c r="G71" s="13"/>
      <c r="H71" s="18"/>
    </row>
    <row r="72" spans="2:10" x14ac:dyDescent="0.25">
      <c r="B72" s="13"/>
      <c r="C72" s="13"/>
      <c r="D72" s="13"/>
      <c r="E72" s="46"/>
      <c r="F72" s="46"/>
      <c r="G72" s="13"/>
      <c r="H72" s="18"/>
    </row>
    <row r="73" spans="2:10" x14ac:dyDescent="0.25">
      <c r="B73" s="13"/>
      <c r="C73" s="13"/>
      <c r="D73" s="13"/>
      <c r="E73" s="46"/>
      <c r="F73" s="46"/>
      <c r="G73" s="13"/>
      <c r="H73" s="18"/>
    </row>
    <row r="74" spans="2:10" x14ac:dyDescent="0.25">
      <c r="B74" s="13"/>
      <c r="C74" s="13"/>
      <c r="D74" s="13"/>
      <c r="E74" s="46"/>
      <c r="F74" s="46"/>
      <c r="G74" s="13"/>
      <c r="H74" s="18"/>
    </row>
    <row r="75" spans="2:10" x14ac:dyDescent="0.25">
      <c r="B75" s="13"/>
      <c r="C75" s="13"/>
      <c r="D75" s="13"/>
      <c r="E75" s="46"/>
      <c r="F75" s="46"/>
      <c r="G75" s="13"/>
      <c r="H75" s="18"/>
    </row>
    <row r="76" spans="2:10" x14ac:dyDescent="0.25">
      <c r="B76" s="13"/>
      <c r="C76" s="13"/>
      <c r="D76" s="13"/>
      <c r="E76" s="46"/>
      <c r="F76" s="46"/>
      <c r="G76" s="13"/>
      <c r="H76" s="18"/>
    </row>
    <row r="77" spans="2:10" x14ac:dyDescent="0.25">
      <c r="B77" s="13"/>
      <c r="C77" s="13"/>
      <c r="D77" s="13"/>
      <c r="E77" s="46"/>
      <c r="F77" s="46"/>
      <c r="G77" s="13"/>
      <c r="H77" s="18"/>
    </row>
    <row r="78" spans="2:10" ht="12.75" x14ac:dyDescent="0.2">
      <c r="B78" s="13"/>
      <c r="C78" s="13"/>
      <c r="D78" s="13"/>
      <c r="E78" s="46"/>
      <c r="F78" s="46"/>
      <c r="G78" s="13"/>
      <c r="H78" s="18"/>
      <c r="I78" s="49"/>
      <c r="J78" s="13"/>
    </row>
    <row r="79" spans="2:10" ht="12.75" x14ac:dyDescent="0.2">
      <c r="B79" s="13"/>
      <c r="C79" s="13"/>
      <c r="D79" s="13"/>
      <c r="E79" s="46"/>
      <c r="F79" s="46"/>
      <c r="G79" s="13"/>
      <c r="H79" s="18"/>
      <c r="I79" s="18"/>
      <c r="J79" s="13"/>
    </row>
    <row r="80" spans="2:10" ht="12.75" x14ac:dyDescent="0.2">
      <c r="D80" s="13"/>
      <c r="E80" s="46"/>
      <c r="F80" s="46"/>
      <c r="G80" s="13"/>
      <c r="H80" s="18"/>
      <c r="I80" s="50"/>
      <c r="J80" s="16"/>
    </row>
    <row r="81" spans="1:10" ht="15.75" x14ac:dyDescent="0.2">
      <c r="A81" s="51"/>
      <c r="B81" s="51"/>
      <c r="C81" s="51"/>
      <c r="D81" s="13"/>
      <c r="E81" s="46"/>
      <c r="F81" s="46"/>
      <c r="G81" s="13"/>
      <c r="H81" s="18"/>
      <c r="I81" s="51"/>
      <c r="J81" s="52"/>
    </row>
    <row r="82" spans="1:10" ht="12.75" x14ac:dyDescent="0.2">
      <c r="A82" s="53"/>
      <c r="B82" s="53"/>
      <c r="C82" s="53"/>
      <c r="D82" s="13"/>
      <c r="E82" s="46"/>
      <c r="F82" s="46"/>
      <c r="G82" s="13"/>
      <c r="H82" s="18"/>
      <c r="I82" s="53"/>
      <c r="J82" s="53"/>
    </row>
    <row r="83" spans="1:10" ht="12.75" x14ac:dyDescent="0.2">
      <c r="D83" s="13"/>
      <c r="E83" s="46"/>
      <c r="F83" s="46"/>
      <c r="G83" s="13"/>
      <c r="H83" s="18"/>
      <c r="J83" s="5"/>
    </row>
    <row r="84" spans="1:10" ht="12.75" x14ac:dyDescent="0.2">
      <c r="J84" s="5"/>
    </row>
    <row r="85" spans="1:10" ht="12.75" x14ac:dyDescent="0.2">
      <c r="J85" s="5"/>
    </row>
    <row r="86" spans="1:10" x14ac:dyDescent="0.25">
      <c r="G86" s="54"/>
    </row>
  </sheetData>
  <sheetProtection scenarios="1" formatCells="0"/>
  <mergeCells count="10">
    <mergeCell ref="D22:E22"/>
    <mergeCell ref="D23:E23"/>
    <mergeCell ref="H68:J68"/>
    <mergeCell ref="H69:J69"/>
    <mergeCell ref="A4:J4"/>
    <mergeCell ref="A5:J5"/>
    <mergeCell ref="A6:J6"/>
    <mergeCell ref="A7:J7"/>
    <mergeCell ref="D20:E20"/>
    <mergeCell ref="D21:E21"/>
  </mergeCells>
  <pageMargins left="0.6" right="0.5" top="0.75" bottom="0.75" header="0.3" footer="0.3"/>
  <pageSetup paperSize="256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56"/>
  <sheetViews>
    <sheetView view="pageBreakPreview" topLeftCell="A16" zoomScale="92" zoomScaleNormal="85" zoomScaleSheetLayoutView="92" workbookViewId="0">
      <selection activeCell="F34" sqref="F34"/>
    </sheetView>
  </sheetViews>
  <sheetFormatPr defaultRowHeight="14.25" x14ac:dyDescent="0.2"/>
  <cols>
    <col min="1" max="2" width="5.7109375" style="60" customWidth="1"/>
    <col min="3" max="3" width="40" style="60" customWidth="1"/>
    <col min="4" max="4" width="8.7109375" style="60" customWidth="1"/>
    <col min="5" max="5" width="17.85546875" style="60" customWidth="1"/>
    <col min="6" max="6" width="17.5703125" style="60" customWidth="1"/>
    <col min="7" max="16384" width="9.140625" style="60"/>
  </cols>
  <sheetData>
    <row r="1" spans="1:6" ht="9" customHeight="1" x14ac:dyDescent="0.25">
      <c r="A1" s="58" t="s">
        <v>58</v>
      </c>
      <c r="B1" s="59"/>
      <c r="C1" s="59"/>
      <c r="D1" s="59"/>
      <c r="E1" s="59"/>
      <c r="F1" s="59"/>
    </row>
    <row r="2" spans="1:6" ht="9" customHeight="1" x14ac:dyDescent="0.25">
      <c r="A2" s="58" t="s">
        <v>59</v>
      </c>
      <c r="B2" s="59"/>
      <c r="C2" s="59"/>
      <c r="D2" s="59"/>
      <c r="E2" s="59"/>
      <c r="F2" s="59"/>
    </row>
    <row r="3" spans="1:6" ht="18" customHeight="1" x14ac:dyDescent="0.25">
      <c r="A3" s="58"/>
      <c r="B3" s="59"/>
      <c r="C3" s="59"/>
      <c r="D3" s="59"/>
      <c r="E3" s="59"/>
      <c r="F3" s="59"/>
    </row>
    <row r="4" spans="1:6" ht="18.75" customHeight="1" x14ac:dyDescent="0.25">
      <c r="A4" s="106" t="s">
        <v>0</v>
      </c>
      <c r="B4" s="106"/>
      <c r="C4" s="106"/>
      <c r="D4" s="106"/>
      <c r="E4" s="106"/>
      <c r="F4" s="106"/>
    </row>
    <row r="5" spans="1:6" ht="18" customHeight="1" x14ac:dyDescent="0.25">
      <c r="A5" s="107" t="s">
        <v>60</v>
      </c>
      <c r="B5" s="107"/>
      <c r="C5" s="107"/>
      <c r="D5" s="107"/>
      <c r="E5" s="107"/>
      <c r="F5" s="107"/>
    </row>
    <row r="6" spans="1:6" x14ac:dyDescent="0.2">
      <c r="A6" s="108" t="s">
        <v>55</v>
      </c>
      <c r="B6" s="108"/>
      <c r="C6" s="108"/>
      <c r="D6" s="108"/>
      <c r="E6" s="108"/>
      <c r="F6" s="108"/>
    </row>
    <row r="7" spans="1:6" ht="15" x14ac:dyDescent="0.25">
      <c r="A7" s="107" t="s">
        <v>61</v>
      </c>
      <c r="B7" s="107"/>
      <c r="C7" s="107"/>
      <c r="D7" s="107"/>
      <c r="E7" s="107"/>
      <c r="F7" s="107"/>
    </row>
    <row r="8" spans="1:6" s="1" customFormat="1" ht="18.75" customHeight="1" x14ac:dyDescent="0.25">
      <c r="A8" s="61"/>
      <c r="B8" s="59"/>
      <c r="C8" s="59"/>
      <c r="D8" s="59"/>
      <c r="E8" s="59"/>
      <c r="F8" s="59"/>
    </row>
    <row r="9" spans="1:6" s="1" customFormat="1" ht="15" customHeight="1" x14ac:dyDescent="0.2">
      <c r="A9" s="57" t="s">
        <v>62</v>
      </c>
      <c r="B9" s="3"/>
      <c r="C9" s="3"/>
      <c r="D9" s="3"/>
      <c r="E9" s="62"/>
      <c r="F9" s="62"/>
    </row>
    <row r="10" spans="1:6" s="1" customFormat="1" ht="15" customHeight="1" x14ac:dyDescent="0.2">
      <c r="A10" s="57"/>
      <c r="B10" s="3" t="s">
        <v>63</v>
      </c>
      <c r="C10" s="3"/>
      <c r="D10" s="3"/>
      <c r="E10" s="3"/>
      <c r="F10" s="3"/>
    </row>
    <row r="11" spans="1:6" s="1" customFormat="1" ht="15" customHeight="1" x14ac:dyDescent="0.2">
      <c r="A11" s="57"/>
      <c r="B11" s="3"/>
      <c r="C11" s="3" t="s">
        <v>64</v>
      </c>
      <c r="D11" s="3"/>
      <c r="E11" s="63">
        <v>46900098.530000001</v>
      </c>
      <c r="F11" s="63"/>
    </row>
    <row r="12" spans="1:6" s="1" customFormat="1" ht="15" customHeight="1" x14ac:dyDescent="0.2">
      <c r="A12" s="57"/>
      <c r="B12" s="3"/>
      <c r="C12" s="2" t="s">
        <v>16</v>
      </c>
      <c r="D12" s="2"/>
      <c r="E12" s="64">
        <v>61035.14</v>
      </c>
      <c r="F12" s="64"/>
    </row>
    <row r="13" spans="1:6" s="1" customFormat="1" ht="15" customHeight="1" x14ac:dyDescent="0.2">
      <c r="A13" s="57"/>
      <c r="B13" s="3"/>
      <c r="C13" s="2" t="s">
        <v>17</v>
      </c>
      <c r="D13" s="2"/>
      <c r="E13" s="64">
        <v>1611190</v>
      </c>
      <c r="F13" s="64"/>
    </row>
    <row r="14" spans="1:6" s="1" customFormat="1" ht="15" customHeight="1" x14ac:dyDescent="0.2">
      <c r="A14" s="57"/>
      <c r="B14" s="3"/>
      <c r="C14" s="3" t="s">
        <v>65</v>
      </c>
      <c r="D14" s="3"/>
      <c r="E14" s="66">
        <v>48572323.670000002</v>
      </c>
      <c r="F14" s="67"/>
    </row>
    <row r="15" spans="1:6" s="1" customFormat="1" ht="15" customHeight="1" x14ac:dyDescent="0.2">
      <c r="A15" s="57"/>
      <c r="B15" s="3" t="s">
        <v>66</v>
      </c>
      <c r="C15" s="3"/>
      <c r="D15" s="3"/>
      <c r="E15" s="65"/>
      <c r="F15" s="65"/>
    </row>
    <row r="16" spans="1:6" s="1" customFormat="1" ht="15" customHeight="1" x14ac:dyDescent="0.2">
      <c r="A16" s="57"/>
      <c r="B16" s="3"/>
      <c r="C16" s="2" t="s">
        <v>67</v>
      </c>
      <c r="D16" s="2"/>
      <c r="E16" s="65"/>
      <c r="F16" s="65"/>
    </row>
    <row r="17" spans="1:6" s="1" customFormat="1" ht="15" customHeight="1" x14ac:dyDescent="0.2">
      <c r="A17" s="57"/>
      <c r="B17" s="3"/>
      <c r="C17" s="57" t="s">
        <v>68</v>
      </c>
      <c r="D17" s="2"/>
      <c r="E17" s="63">
        <v>50890715.969999999</v>
      </c>
      <c r="F17" s="63"/>
    </row>
    <row r="18" spans="1:6" s="1" customFormat="1" ht="15" customHeight="1" x14ac:dyDescent="0.2">
      <c r="A18" s="57"/>
      <c r="B18" s="3"/>
      <c r="C18" s="57" t="s">
        <v>69</v>
      </c>
      <c r="D18" s="2"/>
      <c r="E18" s="64">
        <v>4687053.62</v>
      </c>
      <c r="F18" s="64"/>
    </row>
    <row r="19" spans="1:6" s="1" customFormat="1" ht="15" customHeight="1" x14ac:dyDescent="0.2">
      <c r="A19" s="57"/>
      <c r="B19" s="3"/>
      <c r="C19" s="57" t="s">
        <v>24</v>
      </c>
      <c r="D19" s="2"/>
      <c r="E19" s="64">
        <v>5111229.68</v>
      </c>
      <c r="F19" s="64"/>
    </row>
    <row r="20" spans="1:6" s="1" customFormat="1" ht="15" customHeight="1" x14ac:dyDescent="0.2">
      <c r="A20" s="57"/>
      <c r="B20" s="3"/>
      <c r="C20" s="3" t="s">
        <v>70</v>
      </c>
      <c r="D20" s="3"/>
      <c r="E20" s="66">
        <v>60688999.269999996</v>
      </c>
      <c r="F20" s="67"/>
    </row>
    <row r="21" spans="1:6" s="1" customFormat="1" ht="15" customHeight="1" x14ac:dyDescent="0.2">
      <c r="A21" s="57"/>
      <c r="B21" s="3" t="s">
        <v>71</v>
      </c>
      <c r="C21" s="2"/>
      <c r="D21" s="2"/>
      <c r="E21" s="66">
        <v>-12116675.599999994</v>
      </c>
      <c r="F21" s="68"/>
    </row>
    <row r="22" spans="1:6" s="1" customFormat="1" ht="15" customHeight="1" x14ac:dyDescent="0.2">
      <c r="A22" s="69"/>
      <c r="B22" s="2"/>
      <c r="C22" s="2"/>
      <c r="D22" s="2"/>
      <c r="E22" s="65"/>
      <c r="F22" s="65"/>
    </row>
    <row r="23" spans="1:6" s="1" customFormat="1" ht="15" customHeight="1" x14ac:dyDescent="0.2">
      <c r="A23" s="57" t="s">
        <v>27</v>
      </c>
      <c r="B23" s="3"/>
      <c r="C23" s="3"/>
      <c r="D23" s="3"/>
      <c r="E23" s="65"/>
      <c r="F23" s="65"/>
    </row>
    <row r="24" spans="1:6" s="1" customFormat="1" ht="15.95" customHeight="1" x14ac:dyDescent="0.2">
      <c r="A24" s="57"/>
      <c r="B24" s="3"/>
      <c r="C24" s="3"/>
      <c r="D24" s="3"/>
      <c r="E24" s="65"/>
      <c r="F24" s="65"/>
    </row>
    <row r="25" spans="1:6" s="1" customFormat="1" ht="15" customHeight="1" x14ac:dyDescent="0.2">
      <c r="A25" s="57"/>
      <c r="B25" s="3" t="s">
        <v>66</v>
      </c>
      <c r="C25" s="3"/>
      <c r="D25" s="3"/>
      <c r="E25" s="65"/>
      <c r="F25" s="65"/>
    </row>
    <row r="26" spans="1:6" s="1" customFormat="1" ht="15" customHeight="1" x14ac:dyDescent="0.2">
      <c r="A26" s="57"/>
      <c r="B26" s="3"/>
      <c r="C26" s="3" t="s">
        <v>72</v>
      </c>
      <c r="D26" s="3"/>
      <c r="E26" s="63">
        <v>32812161</v>
      </c>
      <c r="F26" s="63"/>
    </row>
    <row r="27" spans="1:6" s="1" customFormat="1" ht="15" customHeight="1" x14ac:dyDescent="0.2">
      <c r="A27" s="57"/>
      <c r="B27" s="3"/>
      <c r="C27" s="3" t="s">
        <v>70</v>
      </c>
      <c r="D27" s="3"/>
      <c r="E27" s="66">
        <v>32812161</v>
      </c>
      <c r="F27" s="67"/>
    </row>
    <row r="28" spans="1:6" s="1" customFormat="1" ht="15" customHeight="1" x14ac:dyDescent="0.2">
      <c r="A28" s="57"/>
      <c r="B28" s="3"/>
      <c r="C28" s="3"/>
      <c r="D28" s="3"/>
      <c r="E28" s="70"/>
      <c r="F28" s="67"/>
    </row>
    <row r="29" spans="1:6" s="1" customFormat="1" ht="14.25" customHeight="1" x14ac:dyDescent="0.2">
      <c r="A29" s="57"/>
      <c r="B29" s="3" t="s">
        <v>73</v>
      </c>
      <c r="D29" s="3"/>
      <c r="E29" s="71">
        <v>-32812161</v>
      </c>
      <c r="F29" s="68"/>
    </row>
    <row r="30" spans="1:6" s="1" customFormat="1" ht="13.5" customHeight="1" x14ac:dyDescent="0.2">
      <c r="A30" s="56"/>
      <c r="B30" s="3"/>
      <c r="C30" s="3"/>
      <c r="D30" s="3"/>
      <c r="E30" s="65"/>
      <c r="F30" s="65"/>
    </row>
    <row r="31" spans="1:6" s="1" customFormat="1" ht="13.5" customHeight="1" x14ac:dyDescent="0.2">
      <c r="A31" s="72"/>
      <c r="B31" s="3"/>
      <c r="C31" s="3"/>
      <c r="D31" s="3"/>
      <c r="E31" s="65"/>
      <c r="F31" s="65"/>
    </row>
    <row r="32" spans="1:6" s="1" customFormat="1" ht="15" customHeight="1" x14ac:dyDescent="0.2">
      <c r="A32" s="109" t="s">
        <v>74</v>
      </c>
      <c r="B32" s="109"/>
      <c r="C32" s="109"/>
      <c r="D32" s="74"/>
      <c r="E32" s="75"/>
      <c r="F32" s="76">
        <v>-44928836.599999994</v>
      </c>
    </row>
    <row r="33" spans="1:6" s="1" customFormat="1" ht="15" customHeight="1" x14ac:dyDescent="0.2">
      <c r="A33" s="77" t="s">
        <v>75</v>
      </c>
      <c r="B33" s="78"/>
      <c r="C33" s="78"/>
      <c r="D33" s="78"/>
      <c r="E33" s="79"/>
      <c r="F33" s="80">
        <v>157499138.06</v>
      </c>
    </row>
    <row r="34" spans="1:6" s="1" customFormat="1" ht="18.75" customHeight="1" x14ac:dyDescent="0.2">
      <c r="A34" s="3" t="s">
        <v>76</v>
      </c>
      <c r="B34" s="73"/>
      <c r="C34" s="73"/>
      <c r="D34" s="73"/>
      <c r="E34" s="68"/>
      <c r="F34" s="81">
        <v>112570301.46000001</v>
      </c>
    </row>
    <row r="35" spans="1:6" s="1" customFormat="1" ht="15" customHeight="1" x14ac:dyDescent="0.2">
      <c r="A35" s="82" t="s">
        <v>57</v>
      </c>
    </row>
    <row r="36" spans="1:6" s="1" customFormat="1" ht="15" customHeight="1" x14ac:dyDescent="0.2">
      <c r="A36" s="82"/>
    </row>
    <row r="37" spans="1:6" s="1" customFormat="1" ht="15" customHeight="1" x14ac:dyDescent="0.2">
      <c r="A37" s="83"/>
    </row>
    <row r="38" spans="1:6" s="1" customFormat="1" ht="30.75" customHeight="1" x14ac:dyDescent="0.2">
      <c r="A38" s="96" t="s">
        <v>56</v>
      </c>
      <c r="B38" s="96"/>
      <c r="C38" s="96"/>
      <c r="D38" s="96"/>
      <c r="E38" s="96"/>
      <c r="F38" s="96"/>
    </row>
    <row r="39" spans="1:6" s="1" customFormat="1" ht="15" customHeight="1" x14ac:dyDescent="0.2">
      <c r="C39" s="84"/>
      <c r="D39" s="84"/>
      <c r="E39" s="84"/>
      <c r="F39" s="84"/>
    </row>
    <row r="40" spans="1:6" s="1" customFormat="1" ht="15" customHeight="1" x14ac:dyDescent="0.2"/>
    <row r="41" spans="1:6" s="1" customFormat="1" ht="15" customHeight="1" x14ac:dyDescent="0.2">
      <c r="E41" s="4"/>
      <c r="F41" s="4"/>
    </row>
    <row r="42" spans="1:6" s="1" customFormat="1" ht="15" customHeight="1" x14ac:dyDescent="0.2">
      <c r="B42" s="85" t="s">
        <v>1</v>
      </c>
      <c r="C42" s="86"/>
      <c r="D42" s="97" t="s">
        <v>2</v>
      </c>
      <c r="E42" s="97"/>
      <c r="F42" s="87"/>
    </row>
    <row r="43" spans="1:6" s="1" customFormat="1" ht="15" customHeight="1" x14ac:dyDescent="0.2">
      <c r="B43" s="88" t="s">
        <v>77</v>
      </c>
      <c r="C43" s="89"/>
      <c r="D43" s="98" t="s">
        <v>4</v>
      </c>
      <c r="E43" s="98"/>
      <c r="F43" s="90"/>
    </row>
    <row r="44" spans="1:6" s="1" customFormat="1" ht="15" customHeight="1" x14ac:dyDescent="0.2">
      <c r="C44" s="91"/>
      <c r="D44" s="91"/>
      <c r="E44" s="90"/>
      <c r="F44" s="90"/>
    </row>
    <row r="45" spans="1:6" s="1" customFormat="1" ht="15" customHeight="1" x14ac:dyDescent="0.2">
      <c r="C45" s="92"/>
      <c r="D45" s="92"/>
      <c r="E45" s="93"/>
      <c r="F45" s="93"/>
    </row>
    <row r="46" spans="1:6" s="1" customFormat="1" ht="15" customHeight="1" x14ac:dyDescent="0.2">
      <c r="C46" s="94"/>
      <c r="D46" s="94"/>
      <c r="E46" s="95"/>
      <c r="F46" s="95"/>
    </row>
    <row r="47" spans="1:6" s="1" customFormat="1" ht="15" customHeight="1" x14ac:dyDescent="0.2"/>
    <row r="48" spans="1:6" s="1" customFormat="1" ht="15" customHeight="1" x14ac:dyDescent="0.2"/>
    <row r="49" s="1" customFormat="1" ht="15" customHeight="1" x14ac:dyDescent="0.2"/>
    <row r="50" s="1" customFormat="1" ht="15" customHeight="1" x14ac:dyDescent="0.2"/>
    <row r="51" s="1" customFormat="1" ht="15" customHeight="1" x14ac:dyDescent="0.2"/>
    <row r="52" s="1" customFormat="1" ht="15" customHeight="1" x14ac:dyDescent="0.2"/>
    <row r="53" s="1" customFormat="1" ht="15" customHeight="1" x14ac:dyDescent="0.2"/>
    <row r="54" s="1" customFormat="1" ht="15" customHeight="1" x14ac:dyDescent="0.2"/>
    <row r="55" s="1" customFormat="1" ht="15" customHeight="1" x14ac:dyDescent="0.2"/>
    <row r="56" s="1" customFormat="1" ht="15" customHeight="1" x14ac:dyDescent="0.2"/>
  </sheetData>
  <mergeCells count="8">
    <mergeCell ref="D42:E42"/>
    <mergeCell ref="D43:E43"/>
    <mergeCell ref="A4:F4"/>
    <mergeCell ref="A5:F5"/>
    <mergeCell ref="A6:F6"/>
    <mergeCell ref="A7:F7"/>
    <mergeCell ref="A32:C32"/>
    <mergeCell ref="A38:F38"/>
  </mergeCells>
  <printOptions horizontalCentered="1"/>
  <pageMargins left="0.5" right="0.5" top="1.25" bottom="1" header="0.3" footer="0.2"/>
  <pageSetup paperSize="9" scale="80" orientation="portrait" horizontalDpi="300" verticalDpi="300" r:id="rId1"/>
  <headerFooter>
    <oddFooter xml:space="preserve">&amp;L&amp;"-,Italic"&amp;7Cash Flows
sef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4"/>
  <sheetViews>
    <sheetView workbookViewId="0">
      <selection activeCell="K10" sqref="K10"/>
    </sheetView>
  </sheetViews>
  <sheetFormatPr defaultRowHeight="15" x14ac:dyDescent="0.25"/>
  <cols>
    <col min="6" max="6" width="35.7109375" customWidth="1"/>
    <col min="7" max="7" width="23.7109375" style="55" customWidth="1"/>
    <col min="8" max="8" width="23" style="55" customWidth="1"/>
    <col min="9" max="9" width="24.5703125" style="55" customWidth="1"/>
  </cols>
  <sheetData>
    <row r="1" spans="6:9" x14ac:dyDescent="0.25">
      <c r="F1" s="110"/>
      <c r="G1" s="111" t="s">
        <v>79</v>
      </c>
      <c r="H1" s="111" t="s">
        <v>80</v>
      </c>
      <c r="I1" s="111" t="s">
        <v>78</v>
      </c>
    </row>
    <row r="2" spans="6:9" x14ac:dyDescent="0.25">
      <c r="F2" s="110" t="s">
        <v>71</v>
      </c>
      <c r="G2" s="112">
        <f>'2Q 2020 GF SCF'!H17</f>
        <v>1058603056.41</v>
      </c>
      <c r="H2" s="112">
        <f>'2Q 2020 SEF SCF'!E21</f>
        <v>-12116675.599999994</v>
      </c>
      <c r="I2" s="112">
        <f>SUM(G2:H2)</f>
        <v>1046486380.8099999</v>
      </c>
    </row>
    <row r="3" spans="6:9" x14ac:dyDescent="0.25">
      <c r="F3" s="110" t="s">
        <v>73</v>
      </c>
      <c r="G3" s="112">
        <f>'2Q 2020 GF SCF'!H42</f>
        <v>-246505569.71000001</v>
      </c>
      <c r="H3" s="112">
        <f>'2Q 2020 SEF SCF'!E29</f>
        <v>-32812161</v>
      </c>
      <c r="I3" s="112">
        <f t="shared" ref="I3:I4" si="0">SUM(G3:H3)</f>
        <v>-279317730.71000004</v>
      </c>
    </row>
    <row r="4" spans="6:9" x14ac:dyDescent="0.25">
      <c r="F4" s="110" t="s">
        <v>81</v>
      </c>
      <c r="G4" s="112">
        <f>'2Q 2020 GF SCF'!H54</f>
        <v>13895777.32</v>
      </c>
      <c r="H4" s="112"/>
      <c r="I4" s="112">
        <f t="shared" si="0"/>
        <v>13895777.32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2Q 2020 GF SCF</vt:lpstr>
      <vt:lpstr>2Q 2020 SEF SCF</vt:lpstr>
      <vt:lpstr>sum</vt:lpstr>
      <vt:lpstr>'2Q 2020 GF SCF'!Print_Area</vt:lpstr>
      <vt:lpstr>'2Q 2020 SEF SCF'!Print_Area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cp:lastPrinted>2020-09-14T02:35:09Z</cp:lastPrinted>
  <dcterms:created xsi:type="dcterms:W3CDTF">2020-09-14T01:53:12Z</dcterms:created>
  <dcterms:modified xsi:type="dcterms:W3CDTF">2020-09-14T05:47:56Z</dcterms:modified>
</cp:coreProperties>
</file>