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TG-MONICA\Desktop\"/>
    </mc:Choice>
  </mc:AlternateContent>
  <bookViews>
    <workbookView xWindow="0" yWindow="0" windowWidth="18900" windowHeight="7260"/>
  </bookViews>
  <sheets>
    <sheet name="july-sept2021" sheetId="1" r:id="rId1"/>
  </sheets>
  <definedNames>
    <definedName name="_xlnm.Print_Area" localSheetId="0">'july-sept2021'!$A$1:$J$31</definedName>
    <definedName name="_xlnm.Print_Titles" localSheetId="0">'july-sept2021'!$3:$9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N32" i="1"/>
  <c r="H24" i="1"/>
  <c r="G24" i="1" s="1"/>
  <c r="D24" i="1"/>
  <c r="G23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<sst xmlns="http://schemas.openxmlformats.org/spreadsheetml/2006/main" count="103" uniqueCount="86">
  <si>
    <t>FDPP Form 6 - Trust Fund Utilization</t>
  </si>
  <si>
    <t>CONSOLIDATED QUARTERLY REPORT ON GOVERNMENT PROJECTS, PROGRAMS or ACTIVITIES</t>
  </si>
  <si>
    <r>
      <t xml:space="preserve">for the  3rd  QUARTER, CY </t>
    </r>
    <r>
      <rPr>
        <b/>
        <u/>
        <sz val="11"/>
        <rFont val="Calibri"/>
        <family val="2"/>
        <scheme val="minor"/>
      </rPr>
      <t xml:space="preserve"> 2021</t>
    </r>
  </si>
  <si>
    <r>
      <t xml:space="preserve"> </t>
    </r>
    <r>
      <rPr>
        <b/>
        <u/>
        <sz val="14"/>
        <rFont val="Calibri"/>
        <family val="2"/>
        <scheme val="minor"/>
      </rPr>
      <t>Malabon City</t>
    </r>
  </si>
  <si>
    <t>Program or Project</t>
  </si>
  <si>
    <t>Source Agency</t>
  </si>
  <si>
    <t>Location</t>
  </si>
  <si>
    <t xml:space="preserve">Total Cost
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</si>
  <si>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</si>
  <si>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</si>
  <si>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</si>
  <si>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</si>
  <si>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</si>
  <si>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</si>
  <si>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</si>
  <si>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Improvement and maintenance of the Malabon City  Bureau of Fire  Protection Stations</t>
  </si>
  <si>
    <t>Bureau of Fire</t>
  </si>
  <si>
    <t>Malabon City Fire Station-# 70 Gov. Pascual Ave. Potrero, Malabon City</t>
  </si>
  <si>
    <t>February 14, 2018</t>
  </si>
  <si>
    <t>December 24,2018</t>
  </si>
  <si>
    <t>Remaining fund balance is  P144,492.89</t>
  </si>
  <si>
    <t>date started is the date of receipt</t>
  </si>
  <si>
    <t>Local Health Systems Development Assistance Program</t>
  </si>
  <si>
    <t>DOH-NCR</t>
  </si>
  <si>
    <t>Malabon City</t>
  </si>
  <si>
    <t>August 2018</t>
  </si>
  <si>
    <t xml:space="preserve">the remaining fund balance of  P 85.75 </t>
  </si>
  <si>
    <t>to be used by health dept.</t>
  </si>
  <si>
    <t xml:space="preserve"> Management and Implementation of the CIPH CY 2014-2015 - "KALUSUGAN PANGKALAHATAN"</t>
  </si>
  <si>
    <t>City Health Department</t>
  </si>
  <si>
    <t>June 25,2020</t>
  </si>
  <si>
    <t>Ongoing project</t>
  </si>
  <si>
    <t>verify amount blance</t>
  </si>
  <si>
    <t>Unified Access Quality Tertiary Education Act (UAQTEA) for the Implementation of the approved Qualification Maps (QM) no. 1 &amp;  2 for the free TVET Program of CMPI</t>
  </si>
  <si>
    <t>TESDA-NCR</t>
  </si>
  <si>
    <t>September 2,2019</t>
  </si>
  <si>
    <t>January 20, 2020</t>
  </si>
  <si>
    <t>has a remaining fund balance of P 14,380.22, yet to be returned to TESDA</t>
  </si>
  <si>
    <t>Implementation of Medical Assistance to Indigent &amp; Poor patients in Government hospitals</t>
  </si>
  <si>
    <t>Ospital ng Malabon</t>
  </si>
  <si>
    <t>January 2021</t>
  </si>
  <si>
    <t>Recipient of the GSIS Adopt a Ligtas COVID Centers Program, a CSR bproject that supports RA 11469 known as "Bayanihan to Heal as One Act".</t>
  </si>
  <si>
    <t>GSIS</t>
  </si>
  <si>
    <t>Pagamutang Bayan ng Malabon</t>
  </si>
  <si>
    <t>April 15,2021</t>
  </si>
  <si>
    <t>June 14,2021</t>
  </si>
  <si>
    <t>Remaining fund balance of P737.00  yet to be  returned  to GSIS</t>
  </si>
  <si>
    <t xml:space="preserve">Financial assistance to LGU's affected by Typhoon Ulysses </t>
  </si>
  <si>
    <t>Bureau of the Treasury -NCR</t>
  </si>
  <si>
    <t>July 15, 2021</t>
  </si>
  <si>
    <t>September 9,2021</t>
  </si>
  <si>
    <t>Billing in process for the upgrading/ rehabilitation of Alley along Rivera St. including drainage</t>
  </si>
  <si>
    <t>Medical assistance for payment of medicines, medical services and other care to indigent patients</t>
  </si>
  <si>
    <t>Office of the President</t>
  </si>
  <si>
    <t>February 05, 2021</t>
  </si>
  <si>
    <t>2021 Disaster Reduction and Rehabilitation Assistance Program-Financial Assistance for the recovery and reconstruction of economy and livelihood in LGU's affected by Taal Volcano Eruption and Typhoon</t>
  </si>
  <si>
    <t>Alley bestween Adante &amp; Rivera St. &amp; Drainage</t>
  </si>
  <si>
    <t>Billing in process for the upgrading/rehabilitation of Alley between Adante &amp; Rivera St. and drainage leading to Rivera pumping Station</t>
  </si>
  <si>
    <t>Financial Assistance to Cities and Municipalities in the National Capital Region(NCR)and in the provinces of Bulacan,Cavite,Laguna &amp; Rizal, collectively known as the "NCR PLUS"</t>
  </si>
  <si>
    <t>various barangays in Malabon City</t>
  </si>
  <si>
    <t>April 7,2021</t>
  </si>
  <si>
    <t>June 2021</t>
  </si>
  <si>
    <t>Liquidated under Report of Disbursement # 300-21-007-012 dated 7/1/2021</t>
  </si>
  <si>
    <t>Grant of COVID-19 Special Risk Allowance (SRA) for Health Workers catering service/ in contact with COVID-19 patients for the period covered December 19, 2020 to June 30, 2021.</t>
  </si>
  <si>
    <t>August 21,2021</t>
  </si>
  <si>
    <t>September 2021</t>
  </si>
  <si>
    <t>with partial liquidation under ROD Report # 300-jpb-2109-001 dated 9/15/2021</t>
  </si>
  <si>
    <t>Nursery and Green Space at Atis Barangay Potrero and Greeening and Beautification of C-4 Raod, Eastment and Sidewalk at Barangay Tañong.</t>
  </si>
  <si>
    <t>Bureau of the Treasury-NCR</t>
  </si>
  <si>
    <t>Barangay Potrero and Tañong</t>
  </si>
  <si>
    <t>Barangay Potrero (7,337,896.00)-bidded already, waiting for Notice to Proceed                          Barangay Potrero (10,162,104.00) for bidding</t>
  </si>
  <si>
    <t>for implementation</t>
  </si>
  <si>
    <t>Financial Assistance to low income population of various Local Government Units (LGUs) in the National Capital Region</t>
  </si>
  <si>
    <t>21 Barangay in Malabon City</t>
  </si>
  <si>
    <t>August 11,2021</t>
  </si>
  <si>
    <t>August 30,2021</t>
  </si>
  <si>
    <t>for liquidation</t>
  </si>
  <si>
    <t>TOTAL</t>
  </si>
  <si>
    <t>We hereby certify that we have reviewed the contents and hereby attest to the veracity and correctness of the data or information contained in this document.</t>
  </si>
  <si>
    <t>MAILA R. CAINGLES</t>
  </si>
  <si>
    <t>DINAH A. LAMSEN</t>
  </si>
  <si>
    <t>HON. ANTOLIN A. ORETA III</t>
  </si>
  <si>
    <t>OIC - City Budget Department</t>
  </si>
  <si>
    <t>City Accountant</t>
  </si>
  <si>
    <t xml:space="preserve"> City Mayor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</si>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</sst>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m\ dd\,\ yyyy"/>
    <numFmt numFmtId="165" formatCode="_(* #,##0.00_);_(* \(#,##0.00\);_(* &quot;-&quot;??_);_(@_)"/>
    <numFmt numFmtId="166" formatCode="mmmm\ yyyy"/>
    <numFmt numFmtId="167" formatCode="_(\P* #,##0.00_);_(\P* \(#,##0.00\);_(\P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164" fontId="8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165" fontId="8" fillId="2" borderId="1" xfId="1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10" fontId="8" fillId="2" borderId="1" xfId="0" applyNumberFormat="1" applyFont="1" applyFill="1" applyBorder="1" applyAlignment="1">
      <alignment horizontal="center" vertical="top"/>
    </xf>
    <xf numFmtId="165" fontId="1" fillId="0" borderId="1" xfId="1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165" fontId="8" fillId="0" borderId="1" xfId="1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Border="1" applyAlignment="1">
      <alignment horizontal="left" vertical="top" wrapText="1"/>
    </xf>
    <xf numFmtId="49" fontId="8" fillId="2" borderId="0" xfId="0" applyNumberFormat="1" applyFont="1" applyFill="1" applyBorder="1" applyAlignment="1">
      <alignment horizontal="left" vertical="top" wrapText="1"/>
    </xf>
    <xf numFmtId="165" fontId="13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5" fontId="5" fillId="0" borderId="0" xfId="1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 wrapText="1"/>
    </xf>
    <xf numFmtId="165" fontId="8" fillId="0" borderId="1" xfId="1" applyFont="1" applyFill="1" applyBorder="1" applyAlignment="1">
      <alignment vertical="top"/>
    </xf>
    <xf numFmtId="164" fontId="8" fillId="0" borderId="1" xfId="0" applyNumberFormat="1" applyFont="1" applyFill="1" applyBorder="1" applyAlignment="1">
      <alignment horizontal="center" vertical="top" wrapText="1"/>
    </xf>
    <xf numFmtId="166" fontId="8" fillId="0" borderId="1" xfId="0" applyNumberFormat="1" applyFont="1" applyFill="1" applyBorder="1" applyAlignment="1">
      <alignment horizontal="center" vertical="top" wrapText="1"/>
    </xf>
    <xf numFmtId="10" fontId="8" fillId="0" borderId="1" xfId="0" applyNumberFormat="1" applyFont="1" applyFill="1" applyBorder="1" applyAlignment="1">
      <alignment horizontal="center" vertical="top"/>
    </xf>
    <xf numFmtId="165" fontId="1" fillId="0" borderId="1" xfId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39" fontId="1" fillId="0" borderId="1" xfId="1" applyNumberFormat="1" applyFont="1" applyFill="1" applyBorder="1" applyAlignment="1">
      <alignment vertical="top"/>
    </xf>
    <xf numFmtId="164" fontId="8" fillId="2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165" fontId="0" fillId="0" borderId="2" xfId="1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/>
    </xf>
    <xf numFmtId="10" fontId="0" fillId="0" borderId="1" xfId="0" applyNumberFormat="1" applyFont="1" applyFill="1" applyBorder="1" applyAlignment="1">
      <alignment horizontal="center" vertical="top"/>
    </xf>
    <xf numFmtId="0" fontId="0" fillId="3" borderId="1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Alignment="1">
      <alignment vertical="top"/>
    </xf>
    <xf numFmtId="0" fontId="0" fillId="2" borderId="3" xfId="0" applyFont="1" applyFill="1" applyBorder="1" applyAlignment="1">
      <alignment horizontal="left" vertical="top" wrapText="1"/>
    </xf>
    <xf numFmtId="0" fontId="0" fillId="0" borderId="4" xfId="0" applyFont="1" applyBorder="1" applyAlignment="1">
      <alignment vertical="top" wrapText="1"/>
    </xf>
    <xf numFmtId="165" fontId="0" fillId="0" borderId="3" xfId="1" applyFont="1" applyFill="1" applyBorder="1" applyAlignment="1">
      <alignment vertical="top"/>
    </xf>
    <xf numFmtId="164" fontId="0" fillId="0" borderId="3" xfId="0" applyNumberFormat="1" applyFont="1" applyFill="1" applyBorder="1" applyAlignment="1">
      <alignment horizontal="center" vertical="top"/>
    </xf>
    <xf numFmtId="10" fontId="0" fillId="2" borderId="3" xfId="0" applyNumberFormat="1" applyFont="1" applyFill="1" applyBorder="1" applyAlignment="1">
      <alignment horizontal="center" vertical="top"/>
    </xf>
    <xf numFmtId="39" fontId="1" fillId="0" borderId="3" xfId="1" applyNumberFormat="1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165" fontId="14" fillId="0" borderId="0" xfId="0" applyNumberFormat="1" applyFont="1" applyAlignment="1">
      <alignment vertical="top"/>
    </xf>
    <xf numFmtId="165" fontId="14" fillId="0" borderId="0" xfId="1" applyFont="1" applyAlignment="1">
      <alignment vertical="top"/>
    </xf>
    <xf numFmtId="0" fontId="0" fillId="0" borderId="2" xfId="0" applyFont="1" applyFill="1" applyBorder="1" applyAlignment="1">
      <alignment vertical="top" wrapText="1"/>
    </xf>
    <xf numFmtId="39" fontId="0" fillId="0" borderId="1" xfId="1" applyNumberFormat="1" applyFont="1" applyFill="1" applyBorder="1" applyAlignment="1">
      <alignment vertical="top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vertical="top" wrapText="1"/>
    </xf>
    <xf numFmtId="49" fontId="0" fillId="0" borderId="3" xfId="0" applyNumberFormat="1" applyFont="1" applyFill="1" applyBorder="1" applyAlignment="1">
      <alignment horizontal="center" vertical="top"/>
    </xf>
    <xf numFmtId="10" fontId="0" fillId="0" borderId="3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165" fontId="0" fillId="0" borderId="1" xfId="1" applyFont="1" applyFill="1" applyBorder="1" applyAlignment="1">
      <alignment vertical="top"/>
    </xf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/>
    </xf>
    <xf numFmtId="0" fontId="0" fillId="0" borderId="5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165" fontId="0" fillId="0" borderId="5" xfId="1" applyFont="1" applyFill="1" applyBorder="1" applyAlignment="1">
      <alignment vertical="top"/>
    </xf>
    <xf numFmtId="164" fontId="0" fillId="0" borderId="5" xfId="0" applyNumberFormat="1" applyFont="1" applyFill="1" applyBorder="1" applyAlignment="1">
      <alignment horizontal="center" vertical="top"/>
    </xf>
    <xf numFmtId="10" fontId="0" fillId="0" borderId="5" xfId="0" applyNumberFormat="1" applyFont="1" applyFill="1" applyBorder="1" applyAlignment="1">
      <alignment horizontal="center" vertical="top"/>
    </xf>
    <xf numFmtId="39" fontId="0" fillId="0" borderId="5" xfId="1" applyNumberFormat="1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14" fillId="0" borderId="5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165" fontId="6" fillId="2" borderId="8" xfId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vertical="center"/>
    </xf>
    <xf numFmtId="10" fontId="6" fillId="2" borderId="8" xfId="2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5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167" fontId="11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165" fontId="5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164" fontId="11" fillId="0" borderId="0" xfId="0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/>
    </xf>
    <xf numFmtId="165" fontId="8" fillId="0" borderId="0" xfId="1" applyFont="1" applyBorder="1" applyAlignment="1">
      <alignment vertical="top"/>
    </xf>
    <xf numFmtId="165" fontId="8" fillId="0" borderId="0" xfId="1" applyFont="1" applyBorder="1" applyAlignment="1">
      <alignment horizontal="left" vertical="top"/>
    </xf>
    <xf numFmtId="165" fontId="8" fillId="0" borderId="0" xfId="0" applyNumberFormat="1" applyFont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view="pageBreakPreview" zoomScale="80" zoomScaleNormal="80" zoomScaleSheetLayoutView="80" workbookViewId="0">
      <pane ySplit="9" topLeftCell="A19" activePane="bottomLeft" state="frozen"/>
      <selection pane="bottomLeft" activeCell="E25" sqref="E25"/>
    </sheetView>
  </sheetViews>
  <sheetFormatPr defaultRowHeight="15" x14ac:dyDescent="0.25"/>
  <cols>
    <col min="1" max="1" width="43.5703125" style="11" customWidth="1"/>
    <col min="2" max="2" width="14.28515625" style="12" bestFit="1" customWidth="1"/>
    <col min="3" max="3" width="21.28515625" style="13" customWidth="1"/>
    <col min="4" max="4" width="18" style="11" customWidth="1"/>
    <col min="5" max="5" width="16.7109375" style="14" customWidth="1"/>
    <col min="6" max="6" width="18.42578125" style="14" customWidth="1"/>
    <col min="7" max="7" width="10.85546875" style="11" customWidth="1"/>
    <col min="8" max="8" width="19.140625" style="11" customWidth="1"/>
    <col min="9" max="9" width="11.28515625" style="11" hidden="1" customWidth="1"/>
    <col min="10" max="10" width="27.7109375" style="11" customWidth="1"/>
    <col min="11" max="11" width="27.140625" style="11" customWidth="1"/>
    <col min="12" max="12" width="23.85546875" style="11" customWidth="1"/>
    <col min="13" max="13" width="18.28515625" style="11" customWidth="1"/>
    <col min="14" max="14" width="14.42578125" style="11" customWidth="1"/>
    <col min="15" max="15" width="13.7109375" style="11" bestFit="1" customWidth="1"/>
    <col min="16" max="16" width="23.28515625" style="11" customWidth="1"/>
    <col min="17" max="16384" width="9.140625" style="11"/>
  </cols>
  <sheetData>
    <row r="1" spans="1:15" s="4" customFormat="1" ht="15.75" x14ac:dyDescent="0.25">
      <c r="A1" s="1" t="s">
        <v>0</v>
      </c>
      <c r="B1" s="2"/>
      <c r="C1" s="3"/>
      <c r="E1" s="5"/>
      <c r="F1" s="5"/>
    </row>
    <row r="2" spans="1:15" s="4" customFormat="1" ht="15.75" x14ac:dyDescent="0.25">
      <c r="B2" s="6"/>
      <c r="C2" s="3"/>
      <c r="E2" s="5"/>
      <c r="F2" s="5"/>
    </row>
    <row r="3" spans="1:15" s="4" customFormat="1" ht="15.75" x14ac:dyDescent="0.2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8"/>
      <c r="L3" s="8"/>
    </row>
    <row r="4" spans="1:15" s="4" customFormat="1" ht="15.75" x14ac:dyDescent="0.25">
      <c r="A4" s="7" t="s">
        <v>2</v>
      </c>
      <c r="B4" s="7"/>
      <c r="C4" s="9"/>
      <c r="D4" s="9"/>
      <c r="E4" s="9"/>
      <c r="F4" s="9"/>
      <c r="G4" s="9"/>
      <c r="H4" s="9"/>
      <c r="I4" s="9"/>
      <c r="J4" s="9"/>
      <c r="K4" s="10"/>
      <c r="L4" s="10"/>
    </row>
    <row r="5" spans="1:15" s="4" customFormat="1" ht="15.75" x14ac:dyDescent="0.25">
      <c r="A5" s="11"/>
      <c r="B5" s="12"/>
      <c r="C5" s="13"/>
      <c r="D5" s="11"/>
      <c r="E5" s="14"/>
      <c r="F5" s="14"/>
      <c r="G5" s="11"/>
      <c r="H5" s="11"/>
      <c r="I5" s="11"/>
      <c r="J5" s="11"/>
      <c r="K5" s="11"/>
      <c r="L5" s="11"/>
    </row>
    <row r="6" spans="1:15" s="4" customFormat="1" ht="18.75" x14ac:dyDescent="0.25">
      <c r="A6" s="15" t="s">
        <v>3</v>
      </c>
      <c r="B6" s="12"/>
      <c r="C6" s="13"/>
      <c r="D6" s="11"/>
      <c r="E6" s="14"/>
      <c r="F6" s="14"/>
      <c r="G6" s="11"/>
      <c r="H6" s="11"/>
      <c r="I6" s="11"/>
      <c r="J6" s="11"/>
      <c r="K6" s="11"/>
      <c r="L6" s="11"/>
    </row>
    <row r="7" spans="1:15" s="4" customFormat="1" ht="15.75" x14ac:dyDescent="0.25">
      <c r="A7" s="11"/>
      <c r="B7" s="12"/>
      <c r="C7" s="13"/>
      <c r="D7" s="11"/>
      <c r="E7" s="14"/>
      <c r="F7" s="14"/>
      <c r="G7" s="11"/>
      <c r="H7" s="11"/>
      <c r="I7" s="11"/>
      <c r="J7" s="11"/>
      <c r="K7" s="11"/>
      <c r="L7" s="11"/>
    </row>
    <row r="8" spans="1:15" s="20" customFormat="1" ht="15.75" x14ac:dyDescent="0.25">
      <c r="A8" s="16" t="s">
        <v>4</v>
      </c>
      <c r="B8" s="16" t="s">
        <v>5</v>
      </c>
      <c r="C8" s="16" t="s">
        <v>6</v>
      </c>
      <c r="D8" s="16" t="s">
        <v>7</v>
      </c>
      <c r="E8" s="17" t="s">
        <v>8</v>
      </c>
      <c r="F8" s="17" t="s">
        <v>9</v>
      </c>
      <c r="G8" s="18" t="s">
        <v>10</v>
      </c>
      <c r="H8" s="18"/>
      <c r="I8" s="18" t="s">
        <v>11</v>
      </c>
      <c r="J8" s="16" t="s">
        <v>12</v>
      </c>
      <c r="K8" s="19"/>
      <c r="L8" s="19"/>
    </row>
    <row r="9" spans="1:15" s="20" customFormat="1" ht="45" x14ac:dyDescent="0.25">
      <c r="A9" s="16"/>
      <c r="B9" s="16"/>
      <c r="C9" s="16"/>
      <c r="D9" s="16"/>
      <c r="E9" s="17"/>
      <c r="F9" s="17"/>
      <c r="G9" s="21" t="s">
        <v>13</v>
      </c>
      <c r="H9" s="21" t="s">
        <v>14</v>
      </c>
      <c r="I9" s="18"/>
      <c r="J9" s="22"/>
      <c r="K9" s="23"/>
      <c r="L9" s="23"/>
    </row>
    <row r="10" spans="1:15" s="4" customFormat="1" ht="72.75" customHeight="1" x14ac:dyDescent="0.25">
      <c r="A10" s="24" t="s">
        <v>15</v>
      </c>
      <c r="B10" s="24" t="s">
        <v>16</v>
      </c>
      <c r="C10" s="24" t="s">
        <v>17</v>
      </c>
      <c r="D10" s="25">
        <v>4850522.8899999997</v>
      </c>
      <c r="E10" s="26" t="s">
        <v>18</v>
      </c>
      <c r="F10" s="26" t="s">
        <v>19</v>
      </c>
      <c r="G10" s="27">
        <f t="shared" ref="G10:G20" si="0">H10/D10</f>
        <v>0.97021086318386596</v>
      </c>
      <c r="H10" s="28">
        <v>4706030</v>
      </c>
      <c r="I10" s="24"/>
      <c r="J10" s="29" t="s">
        <v>20</v>
      </c>
      <c r="K10" s="30">
        <v>144492.89000000001</v>
      </c>
      <c r="L10" s="31"/>
      <c r="M10" s="32" t="s">
        <v>21</v>
      </c>
      <c r="N10" s="32"/>
    </row>
    <row r="11" spans="1:15" s="4" customFormat="1" ht="66.75" customHeight="1" x14ac:dyDescent="0.25">
      <c r="A11" s="24" t="s">
        <v>22</v>
      </c>
      <c r="B11" s="33" t="s">
        <v>23</v>
      </c>
      <c r="C11" s="24" t="s">
        <v>24</v>
      </c>
      <c r="D11" s="34">
        <v>1649380</v>
      </c>
      <c r="E11" s="26" t="s">
        <v>25</v>
      </c>
      <c r="F11" s="26">
        <v>44404</v>
      </c>
      <c r="G11" s="27">
        <f t="shared" si="0"/>
        <v>0.99994801076768236</v>
      </c>
      <c r="H11" s="28">
        <v>1649294.25</v>
      </c>
      <c r="I11" s="24"/>
      <c r="J11" s="35" t="s">
        <v>26</v>
      </c>
      <c r="K11" s="36"/>
      <c r="L11" s="37"/>
      <c r="M11" s="38" t="s">
        <v>27</v>
      </c>
      <c r="N11" s="39"/>
      <c r="O11" s="40">
        <v>14724.25</v>
      </c>
    </row>
    <row r="12" spans="1:15" s="4" customFormat="1" ht="54.75" customHeight="1" x14ac:dyDescent="0.25">
      <c r="A12" s="41" t="s">
        <v>28</v>
      </c>
      <c r="B12" s="42" t="s">
        <v>23</v>
      </c>
      <c r="C12" s="43" t="s">
        <v>29</v>
      </c>
      <c r="D12" s="44">
        <v>805800</v>
      </c>
      <c r="E12" s="45" t="s">
        <v>30</v>
      </c>
      <c r="F12" s="46">
        <v>44531</v>
      </c>
      <c r="G12" s="47">
        <f t="shared" si="0"/>
        <v>0.22062205261851575</v>
      </c>
      <c r="H12" s="48">
        <v>177777.25</v>
      </c>
      <c r="I12" s="49"/>
      <c r="J12" s="50" t="s">
        <v>31</v>
      </c>
      <c r="K12" s="51"/>
      <c r="L12" s="37" t="s">
        <v>32</v>
      </c>
      <c r="M12" s="39"/>
      <c r="N12" s="39"/>
    </row>
    <row r="13" spans="1:15" s="4" customFormat="1" ht="71.25" customHeight="1" x14ac:dyDescent="0.25">
      <c r="A13" s="24" t="s">
        <v>33</v>
      </c>
      <c r="B13" s="52" t="s">
        <v>23</v>
      </c>
      <c r="C13" s="53" t="s">
        <v>34</v>
      </c>
      <c r="D13" s="44">
        <v>914820</v>
      </c>
      <c r="E13" s="26" t="s">
        <v>35</v>
      </c>
      <c r="F13" s="45" t="s">
        <v>36</v>
      </c>
      <c r="G13" s="27">
        <f t="shared" si="0"/>
        <v>0.98428082027065433</v>
      </c>
      <c r="H13" s="48">
        <v>900439.78</v>
      </c>
      <c r="I13" s="54"/>
      <c r="J13" s="29" t="s">
        <v>37</v>
      </c>
      <c r="K13" s="30"/>
      <c r="L13" s="55"/>
      <c r="M13" s="39"/>
      <c r="N13" s="39"/>
    </row>
    <row r="14" spans="1:15" s="4" customFormat="1" ht="50.25" customHeight="1" x14ac:dyDescent="0.25">
      <c r="A14" s="24" t="s">
        <v>38</v>
      </c>
      <c r="B14" s="24" t="s">
        <v>23</v>
      </c>
      <c r="C14" s="24" t="s">
        <v>39</v>
      </c>
      <c r="D14" s="44">
        <v>10000000</v>
      </c>
      <c r="E14" s="26" t="s">
        <v>40</v>
      </c>
      <c r="F14" s="46">
        <v>44531</v>
      </c>
      <c r="G14" s="47">
        <f t="shared" si="0"/>
        <v>0.70974143700000003</v>
      </c>
      <c r="H14" s="56">
        <v>7097414.3700000001</v>
      </c>
      <c r="I14" s="54"/>
      <c r="J14" s="29" t="s">
        <v>31</v>
      </c>
      <c r="K14" s="30"/>
      <c r="L14" s="55"/>
      <c r="M14" s="39"/>
      <c r="N14" s="39"/>
    </row>
    <row r="15" spans="1:15" s="4" customFormat="1" ht="64.5" customHeight="1" x14ac:dyDescent="0.25">
      <c r="A15" s="24" t="s">
        <v>41</v>
      </c>
      <c r="B15" s="24" t="s">
        <v>42</v>
      </c>
      <c r="C15" s="24" t="s">
        <v>43</v>
      </c>
      <c r="D15" s="44">
        <v>500000</v>
      </c>
      <c r="E15" s="45" t="s">
        <v>44</v>
      </c>
      <c r="F15" s="57" t="s">
        <v>45</v>
      </c>
      <c r="G15" s="27">
        <f t="shared" si="0"/>
        <v>0.99852600000000002</v>
      </c>
      <c r="H15" s="56">
        <v>499263</v>
      </c>
      <c r="I15" s="54"/>
      <c r="J15" s="29" t="s">
        <v>46</v>
      </c>
      <c r="K15" s="30"/>
      <c r="L15" s="55"/>
      <c r="M15" s="39"/>
      <c r="N15" s="39"/>
    </row>
    <row r="16" spans="1:15" s="68" customFormat="1" ht="65.25" customHeight="1" x14ac:dyDescent="0.25">
      <c r="A16" s="58" t="s">
        <v>47</v>
      </c>
      <c r="B16" s="59" t="s">
        <v>48</v>
      </c>
      <c r="C16" s="59" t="s">
        <v>24</v>
      </c>
      <c r="D16" s="60">
        <v>2061353</v>
      </c>
      <c r="E16" s="61" t="s">
        <v>49</v>
      </c>
      <c r="F16" s="62" t="s">
        <v>50</v>
      </c>
      <c r="G16" s="63">
        <f t="shared" si="0"/>
        <v>0</v>
      </c>
      <c r="H16" s="56">
        <v>0</v>
      </c>
      <c r="I16" s="64"/>
      <c r="J16" s="58" t="s">
        <v>51</v>
      </c>
      <c r="K16" s="65"/>
      <c r="L16" s="66"/>
      <c r="M16" s="67"/>
      <c r="N16" s="67"/>
    </row>
    <row r="17" spans="1:14" s="68" customFormat="1" ht="51" customHeight="1" x14ac:dyDescent="0.25">
      <c r="A17" s="69" t="s">
        <v>52</v>
      </c>
      <c r="B17" s="69" t="s">
        <v>53</v>
      </c>
      <c r="C17" s="70" t="s">
        <v>39</v>
      </c>
      <c r="D17" s="71">
        <v>12541274.720000001</v>
      </c>
      <c r="E17" s="72" t="s">
        <v>54</v>
      </c>
      <c r="F17" s="46">
        <v>44531</v>
      </c>
      <c r="G17" s="73">
        <f t="shared" si="0"/>
        <v>0.80768270739228332</v>
      </c>
      <c r="H17" s="74">
        <v>10129370.720000001</v>
      </c>
      <c r="I17" s="75"/>
      <c r="J17" s="75" t="s">
        <v>31</v>
      </c>
      <c r="K17" s="76"/>
      <c r="L17" s="77"/>
      <c r="M17" s="78"/>
      <c r="N17" s="79"/>
    </row>
    <row r="18" spans="1:14" s="68" customFormat="1" ht="108.75" customHeight="1" x14ac:dyDescent="0.25">
      <c r="A18" s="58" t="s">
        <v>55</v>
      </c>
      <c r="B18" s="59" t="s">
        <v>48</v>
      </c>
      <c r="C18" s="80" t="s">
        <v>56</v>
      </c>
      <c r="D18" s="60">
        <v>973439</v>
      </c>
      <c r="E18" s="62" t="s">
        <v>49</v>
      </c>
      <c r="F18" s="62" t="s">
        <v>50</v>
      </c>
      <c r="G18" s="63">
        <f t="shared" si="0"/>
        <v>0</v>
      </c>
      <c r="H18" s="81">
        <v>0</v>
      </c>
      <c r="I18" s="64"/>
      <c r="J18" s="58" t="s">
        <v>57</v>
      </c>
      <c r="K18" s="65"/>
      <c r="L18" s="77"/>
      <c r="M18" s="78"/>
      <c r="N18" s="79"/>
    </row>
    <row r="19" spans="1:14" s="68" customFormat="1" ht="89.25" customHeight="1" x14ac:dyDescent="0.25">
      <c r="A19" s="82" t="s">
        <v>58</v>
      </c>
      <c r="B19" s="59" t="s">
        <v>48</v>
      </c>
      <c r="C19" s="83" t="s">
        <v>59</v>
      </c>
      <c r="D19" s="71">
        <v>300175000</v>
      </c>
      <c r="E19" s="72" t="s">
        <v>60</v>
      </c>
      <c r="F19" s="84" t="s">
        <v>61</v>
      </c>
      <c r="G19" s="85">
        <f t="shared" si="0"/>
        <v>1</v>
      </c>
      <c r="H19" s="74">
        <v>300175000</v>
      </c>
      <c r="I19" s="75"/>
      <c r="J19" s="58" t="s">
        <v>62</v>
      </c>
      <c r="K19" s="86"/>
      <c r="L19" s="77"/>
      <c r="M19" s="78"/>
      <c r="N19" s="79"/>
    </row>
    <row r="20" spans="1:14" s="68" customFormat="1" ht="89.25" customHeight="1" x14ac:dyDescent="0.25">
      <c r="A20" s="58" t="s">
        <v>63</v>
      </c>
      <c r="B20" s="59" t="s">
        <v>23</v>
      </c>
      <c r="C20" s="80" t="s">
        <v>24</v>
      </c>
      <c r="D20" s="87">
        <v>8782436.25</v>
      </c>
      <c r="E20" s="62" t="s">
        <v>64</v>
      </c>
      <c r="F20" s="88" t="s">
        <v>65</v>
      </c>
      <c r="G20" s="63">
        <f t="shared" si="0"/>
        <v>0.54876431582409724</v>
      </c>
      <c r="H20" s="56">
        <v>4819487.62</v>
      </c>
      <c r="I20" s="89"/>
      <c r="J20" s="58" t="s">
        <v>66</v>
      </c>
      <c r="K20" s="86"/>
      <c r="L20" s="77"/>
      <c r="M20" s="78"/>
      <c r="N20" s="79"/>
    </row>
    <row r="21" spans="1:14" s="68" customFormat="1" ht="114.75" customHeight="1" x14ac:dyDescent="0.25">
      <c r="A21" s="90" t="s">
        <v>67</v>
      </c>
      <c r="B21" s="58" t="s">
        <v>68</v>
      </c>
      <c r="C21" s="80" t="s">
        <v>69</v>
      </c>
      <c r="D21" s="87">
        <v>17500000</v>
      </c>
      <c r="E21" s="62"/>
      <c r="F21" s="62"/>
      <c r="G21" s="63"/>
      <c r="H21" s="81"/>
      <c r="I21" s="64"/>
      <c r="J21" s="91" t="s">
        <v>70</v>
      </c>
      <c r="L21" s="58"/>
      <c r="M21" s="78"/>
      <c r="N21" s="79"/>
    </row>
    <row r="22" spans="1:14" s="68" customFormat="1" ht="52.5" customHeight="1" x14ac:dyDescent="0.25">
      <c r="A22" s="24" t="s">
        <v>38</v>
      </c>
      <c r="B22" s="92" t="s">
        <v>23</v>
      </c>
      <c r="C22" s="93" t="s">
        <v>39</v>
      </c>
      <c r="D22" s="87">
        <v>7850000</v>
      </c>
      <c r="E22" s="62"/>
      <c r="F22" s="62"/>
      <c r="G22" s="63"/>
      <c r="H22" s="81"/>
      <c r="I22" s="64"/>
      <c r="J22" s="91" t="s">
        <v>71</v>
      </c>
      <c r="L22" s="94"/>
      <c r="M22" s="78"/>
      <c r="N22" s="79"/>
    </row>
    <row r="23" spans="1:14" s="68" customFormat="1" ht="66" customHeight="1" x14ac:dyDescent="0.25">
      <c r="A23" s="95" t="s">
        <v>72</v>
      </c>
      <c r="B23" s="59" t="s">
        <v>48</v>
      </c>
      <c r="C23" s="96" t="s">
        <v>73</v>
      </c>
      <c r="D23" s="97">
        <v>307004000</v>
      </c>
      <c r="E23" s="98" t="s">
        <v>74</v>
      </c>
      <c r="F23" s="98" t="s">
        <v>75</v>
      </c>
      <c r="G23" s="99">
        <f t="shared" ref="G23" si="1">H23/D23</f>
        <v>1</v>
      </c>
      <c r="H23" s="100">
        <v>307004000</v>
      </c>
      <c r="I23" s="101"/>
      <c r="J23" s="102" t="s">
        <v>76</v>
      </c>
      <c r="L23" s="94"/>
      <c r="M23" s="78"/>
      <c r="N23" s="79"/>
    </row>
    <row r="24" spans="1:14" s="114" customFormat="1" ht="33.75" customHeight="1" thickBot="1" x14ac:dyDescent="0.3">
      <c r="A24" s="103" t="s">
        <v>77</v>
      </c>
      <c r="B24" s="104"/>
      <c r="C24" s="105"/>
      <c r="D24" s="106">
        <f>SUM(D10:D23)</f>
        <v>675608025.86000001</v>
      </c>
      <c r="E24" s="107"/>
      <c r="F24" s="107"/>
      <c r="G24" s="108">
        <f>H24/D24</f>
        <v>0.94308837758246578</v>
      </c>
      <c r="H24" s="106">
        <f>SUM(H10:H23)</f>
        <v>637158076.99000001</v>
      </c>
      <c r="I24" s="109"/>
      <c r="J24" s="109"/>
      <c r="K24" s="110"/>
      <c r="L24" s="111"/>
      <c r="M24" s="112"/>
      <c r="N24" s="113"/>
    </row>
    <row r="25" spans="1:14" s="4" customFormat="1" ht="67.5" customHeight="1" thickTop="1" x14ac:dyDescent="0.25">
      <c r="A25" s="115"/>
      <c r="B25" s="115"/>
      <c r="C25" s="116"/>
      <c r="D25" s="117"/>
      <c r="E25" s="118"/>
      <c r="F25" s="119"/>
      <c r="G25" s="120"/>
      <c r="H25" s="121"/>
      <c r="I25" s="122"/>
      <c r="J25" s="123"/>
      <c r="K25" s="123"/>
      <c r="L25" s="123"/>
      <c r="N25" s="40"/>
    </row>
    <row r="26" spans="1:14" s="4" customFormat="1" ht="15.75" x14ac:dyDescent="0.25">
      <c r="A26" s="124" t="s">
        <v>78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5"/>
      <c r="L26" s="125"/>
      <c r="N26" s="40"/>
    </row>
    <row r="27" spans="1:14" s="4" customFormat="1" ht="15.75" x14ac:dyDescent="0.25">
      <c r="A27" s="125"/>
      <c r="B27" s="125"/>
      <c r="C27" s="125"/>
      <c r="D27" s="125"/>
      <c r="E27" s="126"/>
      <c r="F27" s="126"/>
      <c r="G27" s="125"/>
      <c r="H27" s="125"/>
      <c r="I27" s="125"/>
      <c r="J27" s="125"/>
      <c r="K27" s="125"/>
      <c r="L27" s="125"/>
      <c r="N27" s="40"/>
    </row>
    <row r="28" spans="1:14" ht="29.25" customHeight="1" x14ac:dyDescent="0.25">
      <c r="J28" s="127"/>
      <c r="K28" s="127"/>
      <c r="L28" s="127"/>
    </row>
    <row r="29" spans="1:14" s="133" customFormat="1" ht="17.25" x14ac:dyDescent="0.25">
      <c r="A29" s="128" t="s">
        <v>79</v>
      </c>
      <c r="B29" s="8"/>
      <c r="C29" s="129"/>
      <c r="D29" s="128" t="s">
        <v>80</v>
      </c>
      <c r="E29" s="130"/>
      <c r="F29" s="131"/>
      <c r="G29" s="132" t="s">
        <v>81</v>
      </c>
      <c r="I29" s="20"/>
      <c r="J29" s="20"/>
      <c r="K29" s="20"/>
      <c r="L29" s="20"/>
    </row>
    <row r="30" spans="1:14" s="133" customFormat="1" ht="15.75" x14ac:dyDescent="0.25">
      <c r="A30" s="134" t="s">
        <v>82</v>
      </c>
      <c r="B30" s="134"/>
      <c r="C30" s="135"/>
      <c r="D30" s="134" t="s">
        <v>83</v>
      </c>
      <c r="E30" s="130"/>
      <c r="F30" s="131"/>
      <c r="G30" s="136" t="s">
        <v>84</v>
      </c>
      <c r="H30" s="136"/>
    </row>
    <row r="32" spans="1:14" x14ac:dyDescent="0.25">
      <c r="N32" s="11" t="e">
        <f>#REF!/#REF!</f>
        <v>#REF!</v>
      </c>
    </row>
    <row r="35" spans="1:16" x14ac:dyDescent="0.25">
      <c r="D35" s="127"/>
    </row>
    <row r="36" spans="1:16" x14ac:dyDescent="0.25">
      <c r="D36" s="137">
        <v>1649380</v>
      </c>
      <c r="F36" s="14" t="s">
        <v>85</v>
      </c>
    </row>
    <row r="37" spans="1:16" x14ac:dyDescent="0.25">
      <c r="D37" s="137">
        <v>805800</v>
      </c>
    </row>
    <row r="38" spans="1:16" x14ac:dyDescent="0.25">
      <c r="D38" s="137">
        <v>1000000</v>
      </c>
    </row>
    <row r="39" spans="1:16" x14ac:dyDescent="0.25">
      <c r="D39" s="137">
        <v>31200</v>
      </c>
    </row>
    <row r="40" spans="1:16" x14ac:dyDescent="0.25">
      <c r="D40" s="137">
        <v>3820085.67</v>
      </c>
    </row>
    <row r="41" spans="1:16" x14ac:dyDescent="0.25">
      <c r="D41" s="138">
        <v>335048000</v>
      </c>
    </row>
    <row r="42" spans="1:16" x14ac:dyDescent="0.25">
      <c r="D42" s="137">
        <v>3779038.04</v>
      </c>
    </row>
    <row r="47" spans="1:16" s="12" customFormat="1" x14ac:dyDescent="0.25">
      <c r="A47" s="11"/>
      <c r="C47" s="139"/>
      <c r="D47" s="127">
        <f>SUM(D36:D46)</f>
        <v>346133503.71000004</v>
      </c>
      <c r="E47" s="14"/>
      <c r="F47" s="14"/>
      <c r="G47" s="11"/>
      <c r="H47" s="11"/>
      <c r="I47" s="11"/>
      <c r="J47" s="11"/>
      <c r="K47" s="11"/>
      <c r="L47" s="11"/>
      <c r="M47" s="11"/>
      <c r="N47" s="11"/>
      <c r="O47" s="11"/>
      <c r="P47" s="11"/>
    </row>
  </sheetData>
  <mergeCells count="14">
    <mergeCell ref="J8:J9"/>
    <mergeCell ref="M10:N10"/>
    <mergeCell ref="A26:J26"/>
    <mergeCell ref="G30:H30"/>
    <mergeCell ref="A3:J3"/>
    <mergeCell ref="A4:J4"/>
    <mergeCell ref="A8:A9"/>
    <mergeCell ref="B8:B9"/>
    <mergeCell ref="C8:C9"/>
    <mergeCell ref="D8:D9"/>
    <mergeCell ref="E8:E9"/>
    <mergeCell ref="F8:F9"/>
    <mergeCell ref="G8:H8"/>
    <mergeCell ref="I8:I9"/>
  </mergeCells>
  <printOptions horizontalCentered="1"/>
  <pageMargins left="0" right="0" top="1" bottom="0.7" header="0.25" footer="0.25"/>
  <pageSetup paperSize="256" scale="85" fitToHeight="2" orientation="landscape" horizontalDpi="4294967293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july-sept2021</vt:lpstr>
      <vt:lpstr>'july-sept2021'!Print_Area</vt:lpstr>
      <vt:lpstr>'july-sept2021'!Print_Titles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ACCTG-MONICA</dc:creator>
  <cp:lastModifiedBy>ACCTG-MONICA</cp:lastModifiedBy>
  <dcterms:created xsi:type="dcterms:W3CDTF">2021-11-19T17:30:31Z</dcterms:created>
  <dcterms:modified xsi:type="dcterms:W3CDTF">2021-11-19T17:31:05Z</dcterms:modified>
</cp:coreProperties>
</file>