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2" sheetId="1" r:id="rId4"/>
    <sheet state="visible" name="Sheet1" sheetId="2" r:id="rId5"/>
  </sheets>
  <definedNames/>
  <calcPr/>
  <extLst>
    <ext uri="GoogleSheetsCustomDataVersion1">
      <go:sheetsCustomData xmlns:go="http://customooxmlschemas.google.com/" r:id="rId6" roundtripDataSignature="AMtx7mgN57hl94crYKvq2Pos3LpwM/94aw=="/>
    </ext>
  </extLst>
</workbook>
</file>

<file path=xl/sharedStrings.xml><?xml version="1.0" encoding="utf-8"?>
<sst xmlns="http://schemas.openxmlformats.org/spreadsheetml/2006/main" count="945" uniqueCount="463">
  <si>
    <t>FDP Form 4b - Annual Procurement Plan or Procurement List, Summary</t>
  </si>
  <si>
    <t>ANNUAL PROCUREMENT PLAN</t>
  </si>
  <si>
    <r>
      <rPr>
        <rFont val="Calibri"/>
        <b/>
        <color theme="1"/>
        <sz val="11.0"/>
      </rPr>
      <t xml:space="preserve">FOR THE YEAR </t>
    </r>
    <r>
      <rPr>
        <rFont val="Calibri"/>
        <b/>
        <color theme="1"/>
        <sz val="11.0"/>
        <u/>
      </rPr>
      <t>2022</t>
    </r>
  </si>
  <si>
    <t>Summary by Office</t>
  </si>
  <si>
    <t>Department</t>
  </si>
  <si>
    <t xml:space="preserve">  Head of Department / Office</t>
  </si>
  <si>
    <t>Total Cost</t>
  </si>
  <si>
    <t>OFFICE OF THE CITY MAYOR</t>
  </si>
  <si>
    <t>ATTY. VOLTAIRE C DELA CRUZ</t>
  </si>
  <si>
    <t>OFFICE OF THE CITY ADMINISTRATOR</t>
  </si>
  <si>
    <t>BUSINESS PERMIT AND LICENSE OFFICE (BPLO)</t>
  </si>
  <si>
    <t>ATT. IAN LEE P. PUNONGBAYAN</t>
  </si>
  <si>
    <t>CITY COOPERATIVE DEVELOPMENT OFFICE</t>
  </si>
  <si>
    <t>KRISTIAN G. FAVOR</t>
  </si>
  <si>
    <t>CITY ENGINEERING DEPARTMENT</t>
  </si>
  <si>
    <t>ENGR. CHRISTIAN M. URIARTE</t>
  </si>
  <si>
    <t>CITY ENVIRONMENT AND NATURAL RESOURCES OFFICE (CENRO)</t>
  </si>
  <si>
    <t>MARL LLOYD A. MESINA</t>
  </si>
  <si>
    <t>CITY HEALTH DEPARTMENT</t>
  </si>
  <si>
    <t>MARIA ANDREA S. BUGAYONG</t>
  </si>
  <si>
    <t>OSPITAL NG MALABON</t>
  </si>
  <si>
    <t>JENNIFER JANE AMOLO-LIM. MD. FPCS,FPOGS,FAMP, MMHoA</t>
  </si>
  <si>
    <t>CITY HUMAN RESOURCE MANAGEMENT AND DEVELOPMENT DEPT.</t>
  </si>
  <si>
    <t>MARICHELLE ERIN G. CRUZ</t>
  </si>
  <si>
    <t>CITY LEGAL DEPARTMENT</t>
  </si>
  <si>
    <t>HERMILIA C. BANAYAT</t>
  </si>
  <si>
    <t>CITY LIBRARY OF MALABON</t>
  </si>
  <si>
    <t>VILMA G. TAGUINOD</t>
  </si>
  <si>
    <t>CITY OF MALABON POLYTECHNIC INSTITUTE (CMPI)</t>
  </si>
  <si>
    <t>MARIA PILAR I. HERBOLARIC</t>
  </si>
  <si>
    <t>CITY PLANNING AND DEVELOPMENT DEPARTMENT (CPDD)</t>
  </si>
  <si>
    <t>MARIA LINA D. PUNZALAN</t>
  </si>
  <si>
    <t>CITY SOCIAL WELFARE AND DEVELOPMENT DEPT.  (CSWDD)</t>
  </si>
  <si>
    <t>AILYN A. NABI, RSW</t>
  </si>
  <si>
    <t>CITY TOURISM AND CULTURAL AFFAIRS OFFICE</t>
  </si>
  <si>
    <t>JONAHRIZA F. AGLUPUS</t>
  </si>
  <si>
    <t>CITY TREASURY DEPARTMENT</t>
  </si>
  <si>
    <t>AMALIA C. SANTOS Ph.D.</t>
  </si>
  <si>
    <t>COMMUNITY AND URBAN POOR AFFAIRS OFFICE (CUPAO)</t>
  </si>
  <si>
    <t>JULIUS JOSE A. ESTOETA</t>
  </si>
  <si>
    <t>GENDER AND DEVELOPMENT  OFFICE</t>
  </si>
  <si>
    <t>EXEQUIEL FRANCISCO C. SALCEDO</t>
  </si>
  <si>
    <t>GENERAL SERVICES DEPARTMENT</t>
  </si>
  <si>
    <t>ENGR. ARMANDO S. LAZARO JR.</t>
  </si>
  <si>
    <t>INTERNAL AUDIT SERVICE</t>
  </si>
  <si>
    <t>EnP. JAYSON EDWARD B. SAN JUAN</t>
  </si>
  <si>
    <t>MALABON RISK REDUCTION MANAGEMENT OFFICE</t>
  </si>
  <si>
    <t>RODERICK D. TONGOL</t>
  </si>
  <si>
    <t>MAYOR'S COMPLAINT AND ACTION TEAM (MCAT)</t>
  </si>
  <si>
    <t>CDR VALENTINO R. LOPEZ PN (Ret)</t>
  </si>
  <si>
    <t>OFFICE OF THE CIVIL REGISTRY</t>
  </si>
  <si>
    <t>ATTY. ENRICO P. SEVILLA</t>
  </si>
  <si>
    <t>OFFICE OF THE SENIOR CITIZEN'S AFFAIR (OSCA)</t>
  </si>
  <si>
    <t>PATRIA B. AGCAOILI, RSW</t>
  </si>
  <si>
    <t>PUBLIC INFORMATION OFFICE  (PIO)</t>
  </si>
  <si>
    <t>ROSA MARIA T. CRUZ</t>
  </si>
  <si>
    <t>PUBLIC SAFETY AND TRAFFIC MANAGEMENT OFFICE(PSTMO)</t>
  </si>
  <si>
    <t>ESTELITO V. PENIANO JR.</t>
  </si>
  <si>
    <t>SPORTS DEVELOPMENT OFFICE (SDO)</t>
  </si>
  <si>
    <t>ARTHUR JAYSON I. REYES</t>
  </si>
  <si>
    <t>OFFICE OF THE CITY VICE MAYOR (OVM)</t>
  </si>
  <si>
    <t>HON. BERNARD  DELA CRUZ</t>
  </si>
  <si>
    <t>OFFICE OF THE CITY COUNCIL SECRETARY (COUNCIL SEC)</t>
  </si>
  <si>
    <t>ATTY. ROMMEL M. BERNARDO</t>
  </si>
  <si>
    <t>SANGGUNIAN PANGLUNGSOD</t>
  </si>
  <si>
    <t>SCHOOL DIVISION OFFICE</t>
  </si>
  <si>
    <t>MAURO C. DE GULAN</t>
  </si>
  <si>
    <t>Prepared By:</t>
  </si>
  <si>
    <t>Approved By:</t>
  </si>
  <si>
    <t>HON. ANTOLIN A. ORETA III</t>
  </si>
  <si>
    <t>Head, BAC Secretariat</t>
  </si>
  <si>
    <t xml:space="preserve">                                              City Mayor</t>
  </si>
  <si>
    <t>FDP Form 4a - Annual Procurement Plan</t>
  </si>
  <si>
    <r>
      <rPr>
        <rFont val="Arial"/>
        <b/>
        <color rgb="FF000000"/>
        <sz val="8.0"/>
      </rPr>
      <t xml:space="preserve">FOR THE YEAR </t>
    </r>
    <r>
      <rPr>
        <rFont val="Arial"/>
        <b/>
        <color rgb="FF000000"/>
        <sz val="10.0"/>
        <u/>
      </rPr>
      <t>2022</t>
    </r>
  </si>
  <si>
    <t xml:space="preserve">CITY OF MALABON </t>
  </si>
  <si>
    <r>
      <rPr>
        <rFont val="Arial"/>
        <b/>
        <color rgb="FF000000"/>
        <sz val="8.0"/>
      </rPr>
      <t xml:space="preserve">Plan Control No. </t>
    </r>
    <r>
      <rPr>
        <rFont val="Arial"/>
        <b/>
        <color rgb="FF000000"/>
        <sz val="8.0"/>
        <u/>
      </rPr>
      <t>                               </t>
    </r>
  </si>
  <si>
    <t>Planned Amount</t>
  </si>
  <si>
    <r>
      <rPr>
        <rFont val="Arial"/>
        <b/>
        <color rgb="FF000000"/>
        <sz val="6.0"/>
      </rPr>
      <t xml:space="preserve">Page </t>
    </r>
    <r>
      <rPr>
        <rFont val="Arial"/>
        <b/>
        <color rgb="FF000000"/>
        <sz val="6.0"/>
        <u/>
      </rPr>
      <t>        </t>
    </r>
    <r>
      <rPr>
        <rFont val="Arial"/>
        <b/>
        <color rgb="FF000000"/>
        <sz val="6.0"/>
        <u/>
      </rPr>
      <t>       </t>
    </r>
    <r>
      <rPr>
        <rFont val="Arial"/>
        <b/>
        <color rgb="FF000000"/>
        <sz val="6.0"/>
      </rPr>
      <t>of</t>
    </r>
    <r>
      <rPr>
        <rFont val="Arial"/>
        <b/>
        <color rgb="FF000000"/>
        <sz val="6.0"/>
        <u/>
      </rPr>
      <t>      </t>
    </r>
    <r>
      <rPr>
        <rFont val="Arial"/>
        <b/>
        <color rgb="FF000000"/>
        <sz val="6.0"/>
        <u/>
      </rPr>
      <t>           </t>
    </r>
    <r>
      <rPr>
        <rFont val="Arial"/>
        <b/>
        <color rgb="FF000000"/>
        <sz val="6.0"/>
      </rPr>
      <t>pages</t>
    </r>
  </si>
  <si>
    <t xml:space="preserve">Department/ Office: </t>
  </si>
  <si>
    <t>Regular</t>
  </si>
  <si>
    <t>Contingency</t>
  </si>
  <si>
    <t>Total</t>
  </si>
  <si>
    <t xml:space="preserve">Date Submitted: </t>
  </si>
  <si>
    <t>Item No.</t>
  </si>
  <si>
    <t>Description</t>
  </si>
  <si>
    <t>Unit Cost</t>
  </si>
  <si>
    <t>Quantity</t>
  </si>
  <si>
    <t>D I S T R I B U T I O N</t>
  </si>
  <si>
    <t>1st Quarter</t>
  </si>
  <si>
    <t>2nd Quarter</t>
  </si>
  <si>
    <t>3rd Quarter</t>
  </si>
  <si>
    <t>4th Quarter</t>
  </si>
  <si>
    <t>Qty.</t>
  </si>
  <si>
    <t>Amount</t>
  </si>
  <si>
    <t>KASALANG BAYAN - "KASAL SA PANAHON NG PANDEMYA #NEW NORMAL"</t>
  </si>
  <si>
    <t>Other Supplies and Materials</t>
  </si>
  <si>
    <t>lot</t>
  </si>
  <si>
    <t>Extra Ordinary and Other Miscellaneous Expenses</t>
  </si>
  <si>
    <t>Food Stuff</t>
  </si>
  <si>
    <t>Token</t>
  </si>
  <si>
    <t>OTHER SUPPLIES AND MATERIALS EXPENSES</t>
  </si>
  <si>
    <t xml:space="preserve">CONDUCT OF BARANGAY VISITATION AND COMMUNITY OUTREACH ACTIVITIES - Kalingang Malabonian Package </t>
  </si>
  <si>
    <t>SOCA 2022</t>
  </si>
  <si>
    <t>Services</t>
  </si>
  <si>
    <t>Other Supplies</t>
  </si>
  <si>
    <t>Office Supplies</t>
  </si>
  <si>
    <t>Food</t>
  </si>
  <si>
    <t>KASALANG BAYAN , KASAL SA PANAHON NG PANDEMYA #NEW NORMAL</t>
  </si>
  <si>
    <t xml:space="preserve">Other Supplies and Materials </t>
  </si>
  <si>
    <t>Miscellaneous and Communication Expenses</t>
  </si>
  <si>
    <t>Care kits</t>
  </si>
  <si>
    <t>BALIK ESKWELA PROJECT</t>
  </si>
  <si>
    <t>Other Supplies  and Materials</t>
  </si>
  <si>
    <t>CHRISTMAS PRESENTATION  " MUNTING REGALO sa ARAW ng KAPASKUHAN para sa MALABONIAN"</t>
  </si>
  <si>
    <t>Groceries</t>
  </si>
  <si>
    <t>KALINGANG MALABONIAN</t>
  </si>
  <si>
    <t>Grocery</t>
  </si>
  <si>
    <t>Various Medicines and Medical Suppkiues</t>
  </si>
  <si>
    <t>Printing</t>
  </si>
  <si>
    <t>FOOD FOR WORK</t>
  </si>
  <si>
    <t>EMERGENCY EMPLOYMENT PROGRAM</t>
  </si>
  <si>
    <t>Otther Supplies</t>
  </si>
  <si>
    <t>Assistance                                                          2,500000.00</t>
  </si>
  <si>
    <t>PAMASKONG HANDOG</t>
  </si>
  <si>
    <t>SUPPORT TO EDUCATIONAL DEVELOPMENT PROGRAM: Support to Graduation Ceremonies of Public Elementary &amp; Secondary Schools</t>
  </si>
  <si>
    <t>BARANGAY, COMMUNITY AND VOLUNTEERS PROGRAM</t>
  </si>
  <si>
    <t>Financial Assistance to Barangay Volunteers       2,000,000.00</t>
  </si>
  <si>
    <t>YEAR-END GATHERING AND ASSESSMENT OF 2022 PROJECTS AND PROGRAMS</t>
  </si>
  <si>
    <t>EMPLOYEE'S ASSEMBLY</t>
  </si>
  <si>
    <t>Professional Fee</t>
  </si>
  <si>
    <t>EXTRAORDINARY AND MISCELLANEOUS EXPENSES (BUSINESS SECTORS DIGITAL TRAINING SEMINAR AND ASSESSMENT CONFERENCE)</t>
  </si>
  <si>
    <t>Professional Service: for Webinar Forum Organizer</t>
  </si>
  <si>
    <t>Organizer (Large Enterprise - Ready All Business Features plus Unlimited Cloud Storage, Dedicated Customer Success Manager Executive Business)</t>
  </si>
  <si>
    <t>Extraordinary and Miscellaneous Expenses (Other Project and Programs)</t>
  </si>
  <si>
    <t>PEOPLE'S FORUM</t>
  </si>
  <si>
    <t>Digital Sectoral Meetings and Conference</t>
  </si>
  <si>
    <t>YOUTH DEVELOPMENT PROGRAM</t>
  </si>
  <si>
    <t>Digital Academic Enhancementr for Malabonian Youth</t>
  </si>
  <si>
    <t>TULONG-DUNONG (Support to Blended Learning)</t>
  </si>
  <si>
    <t>Assistance                                                    15,000,00.00</t>
  </si>
  <si>
    <t>PEACE and ORDER PROGRAM</t>
  </si>
  <si>
    <t>6,00,000.00</t>
  </si>
  <si>
    <t>ABC ACTIVITIES</t>
  </si>
  <si>
    <t>SK ACTIVITIES</t>
  </si>
  <si>
    <t>TRAVELLING EXPENSES (Local)</t>
  </si>
  <si>
    <t>1,000,000,00</t>
  </si>
  <si>
    <t>TRAVELLING EXPENSES (Foreign)</t>
  </si>
  <si>
    <t>FUEL, OIL and LUBRICANTS EXPENSES</t>
  </si>
  <si>
    <t>OTHER PROFESSIONAL SERVICES</t>
  </si>
  <si>
    <t>CONFIDENTIAL EXPENSES</t>
  </si>
  <si>
    <t>RENT EXPENSES</t>
  </si>
  <si>
    <t>DONATIONS</t>
  </si>
  <si>
    <t>OTHER SUPPLIES AAND MATERIALS</t>
  </si>
  <si>
    <t>CAPITAL OUTLAY</t>
  </si>
  <si>
    <t>IT Equipment</t>
  </si>
  <si>
    <t>SUB-TOTAL</t>
  </si>
  <si>
    <t>1.2 MAINTENANCE &amp; OTHER OPERATING EXPENDITURES</t>
  </si>
  <si>
    <t xml:space="preserve">Other General Services </t>
  </si>
  <si>
    <t>17,763.000.00</t>
  </si>
  <si>
    <t>Representation Expenses (petty cash)</t>
  </si>
  <si>
    <t xml:space="preserve">Membership Dues and Contributions to Organizations </t>
  </si>
  <si>
    <t>Other Maintenance  &amp; Operating Expenses</t>
  </si>
  <si>
    <t>Malabon Technical Support</t>
  </si>
  <si>
    <t>2.0 CAPITAL OUTLAY</t>
  </si>
  <si>
    <t>Furniture and Fixtures</t>
  </si>
  <si>
    <t>Information and Communication Technology Equipment</t>
  </si>
  <si>
    <t>Computer Software</t>
  </si>
  <si>
    <t xml:space="preserve"> </t>
  </si>
  <si>
    <t>BUSINESS PERMIT AND LICENSE OFFICE</t>
  </si>
  <si>
    <t>MEMBERSHIP DUES</t>
  </si>
  <si>
    <t>ACCOUNTABLE FORMS</t>
  </si>
  <si>
    <t>OTHER SUPPLIES AND MATERIALS</t>
  </si>
  <si>
    <t>MAINTENANCE &amp; OTHER OPERATING EXPENDITURES (MOOE)</t>
  </si>
  <si>
    <t>Other Supplies &amp; Materials Expenses</t>
  </si>
  <si>
    <t>Rental</t>
  </si>
  <si>
    <t>OTHER MAINTENANCE &amp; OPERATING EXPENSES</t>
  </si>
  <si>
    <t>Cooperative Month Celebration</t>
  </si>
  <si>
    <t>Year-End Assembly and Fellowship</t>
  </si>
  <si>
    <t>Galing Cooperative Award and Recognition Ceremony</t>
  </si>
  <si>
    <t>Training for Various Cooperatives</t>
  </si>
  <si>
    <t>SOCIAL DEVELOPMENT - Infrastructure Assets</t>
  </si>
  <si>
    <t xml:space="preserve">A. Installation/Rehabilitation of Streetlights
</t>
  </si>
  <si>
    <t>B. Construction of Evacuation Centers/Covered Courts</t>
  </si>
  <si>
    <t>C. Construction/Upgrading/Rehabilitation of Health Facilities</t>
  </si>
  <si>
    <t>D. Construction/ Rehabilitation of other Infrastructures</t>
  </si>
  <si>
    <t>ECONOMIC DEVELOPMENT - Road Networks</t>
  </si>
  <si>
    <t>A. Upgrading/Rehabilitation of Roads and Alleys</t>
  </si>
  <si>
    <t>B. Upgrading/Rehabilitation of Roads and Alleys</t>
  </si>
  <si>
    <t>ENVIRONMENTAL MANAGEMENT</t>
  </si>
  <si>
    <t>A.Construction?Modernization of Flood Control Facilities</t>
  </si>
  <si>
    <t>1. AGRICULTURAL AND MARINE SUPPLIES EXPENSES</t>
  </si>
  <si>
    <t>2. ANNUAL OTHER SUPPLIES PROCUREMENT PROGRAM</t>
  </si>
  <si>
    <t>3. ENVIRONMENTAL/SANITARY SERVICES</t>
  </si>
  <si>
    <t>Garbage and Waterways Hauling</t>
  </si>
  <si>
    <t>Removal, Hauling and Disposal of Garbage from Trash and Traps and Other Water Ways</t>
  </si>
  <si>
    <t>Contract-Out Services of Hazardous Health Care Wastes 2021</t>
  </si>
  <si>
    <t xml:space="preserve">OTHER MAINTENANCE &amp; OPERATING EXPENSES </t>
  </si>
  <si>
    <t xml:space="preserve">1. Gulay Is Life </t>
  </si>
  <si>
    <t>Agricultural Supplies</t>
  </si>
  <si>
    <t>2. IMPLEMENTATION OF VARIOUS ENVIRONMENTAL PROGRAMS</t>
  </si>
  <si>
    <t>PROCUREMENT OF AGRICULTURAL &amp; FORESTRY EQUIPMENT</t>
  </si>
  <si>
    <t>CITY HEALTH</t>
  </si>
  <si>
    <t>OTHER MOOE- NUTRITION PROGRAM</t>
  </si>
  <si>
    <t>CONDUCT OF OPERATION TIMBANG PLUS</t>
  </si>
  <si>
    <t>CONDUCT OF ORIENTATION ON WORLD HEALTH ORGANIZATION - Child Growth Development (WHO - CGS) for NEWLY HIRED and STAFF of NUTRITION OFFICE</t>
  </si>
  <si>
    <t>DISTRIBUTION OF IODIZED SALT SAMPLES AND IECs  DURING MOTHERS CLASS.</t>
  </si>
  <si>
    <t>MICRONUTRIENT SUPPLEMENTATION: VITAMIN A, MNP, IRON DROPS and SYRUP and ZINC SUPPLEMENTATION</t>
  </si>
  <si>
    <t>CORONA VIRUS DISEASE (COVID 19) and Other DISEASE PREVENTION, PREPAREDNESS, RESPONSE AND RECOVERY PROGRAM  (VACCINATION PROGRAMof MALABON CITY 2022)</t>
  </si>
  <si>
    <t>Medical Supplies</t>
  </si>
  <si>
    <t>Office &amp; Other Supplies</t>
  </si>
  <si>
    <t>MEDICAL and LABORATORY SUPPLIES</t>
  </si>
  <si>
    <t>21 Health Centers/Super HC</t>
  </si>
  <si>
    <t>Laboratory Supplies</t>
  </si>
  <si>
    <t>MOOE</t>
  </si>
  <si>
    <t>DRUGS AND MEDICINES</t>
  </si>
  <si>
    <t>DRUGS AND MEDICINES (Super Health Centers)</t>
  </si>
  <si>
    <t>OTHER MOOE - NUTRITION PROGRAM</t>
  </si>
  <si>
    <t>CONDUCT OF MONITORING &amp; EVALUATION OF THE LOCAL LEVEL PLAN IMPLEMENTATION (MELLPI) ACTIVITIES</t>
  </si>
  <si>
    <t>MONITORINGOF NUTRITIONAL STATUS OF PREGNANT WOMEN AND 0-23 MONTHS OLD INFANT (Operationalization of Buntis Chikiting Patrollers) and Conduct of other Nutrition Program Activities</t>
  </si>
  <si>
    <t>lkot</t>
  </si>
  <si>
    <t>VIRTUAL NUTRITION EDUCATION (including Reproduction of IECs, Conduct of Cooking Demo and Mothers Class</t>
  </si>
  <si>
    <t>OTHER SUPPLIES AND  MATERIAL EXPENSES</t>
  </si>
  <si>
    <t>MOOE - PROGRAMS, ACTIVITIES AND PROJECTS</t>
  </si>
  <si>
    <t>DRUGS AND MEDICINES EXPENSES</t>
  </si>
  <si>
    <t>MEDICAL, DENTAL AND LABORATORY SUPPLIES EXPENSES</t>
  </si>
  <si>
    <t>MEDICAL AND LABORATORY SUPPLIES - REAGENTS</t>
  </si>
  <si>
    <t>Expanded Newborn Screening Kit</t>
  </si>
  <si>
    <t>REPAIR AND MAINTENANCE - BUILDING AND OTHER STRUCTURES FOR OSPITAL NG MALABON</t>
  </si>
  <si>
    <t>General Pest Control Services</t>
  </si>
  <si>
    <t>QUARTERLY MASS BLOOD DONATION - OSPITAL NG MALABON 2022</t>
  </si>
  <si>
    <t>Representation Expenses: Food Stuff</t>
  </si>
  <si>
    <t>CITY HUMAN RESOURCE MANAGEMENT AND DEVELOPMENT DEPARTMENT (CHRMDD)</t>
  </si>
  <si>
    <t>Training Expenses</t>
  </si>
  <si>
    <t>Consultancy Services</t>
  </si>
  <si>
    <t>Civil Service Month Celebration</t>
  </si>
  <si>
    <t>TEXTBOOKS &amp; INSTRUCTIONAL MATERIAL EXPENSES</t>
  </si>
  <si>
    <t>Filing of cases, publication and other court submission</t>
  </si>
  <si>
    <t>Titling of Forfeited Properties iun favor of the City</t>
  </si>
  <si>
    <t>Seminar on Katarungang Pambarangay Law</t>
  </si>
  <si>
    <t xml:space="preserve">CITY LIBRARY OF MALABON </t>
  </si>
  <si>
    <t>Malabon Learning Commons</t>
  </si>
  <si>
    <t>M.O.O.E.</t>
  </si>
  <si>
    <t>AUTOMOTIVE SERVICING NC I AND NC II</t>
  </si>
  <si>
    <t>BOOKKEEPING</t>
  </si>
  <si>
    <t>HILOT WELLNESS</t>
  </si>
  <si>
    <t>BEAUTY CARE NC II/ BEAUTY CARE (NAIL CARE) SERVICES NC II</t>
  </si>
  <si>
    <t>COOKERY/EVM</t>
  </si>
  <si>
    <t>COMPUTER SYSTEMS SERVICING NC II</t>
  </si>
  <si>
    <t>202.802.20</t>
  </si>
  <si>
    <t xml:space="preserve">  </t>
  </si>
  <si>
    <t>DRESSMAKING AND TAILORING NC II</t>
  </si>
  <si>
    <t>ELECTRICAL AND INSTALLATION MAINTENANCE NC II</t>
  </si>
  <si>
    <t>HAIRDRESSING NC II</t>
  </si>
  <si>
    <t>MACHINING NCI/NCII</t>
  </si>
  <si>
    <t>REFRIGERATION AND AIRCONDITIONING NC II</t>
  </si>
  <si>
    <t>SHIELDED METAL ARC WELDING (SMAW) NC I/NC II</t>
  </si>
  <si>
    <t>ELECTRONIC PRODUCT ASSEMBLY NC II</t>
  </si>
  <si>
    <t>ELECTRICAL AND INSTALLATION MAINTENCE NC III</t>
  </si>
  <si>
    <t>JANITORIAL &amp; OTHER SUPPLIES</t>
  </si>
  <si>
    <t>TAXES, DUTIES AND LICENSES</t>
  </si>
  <si>
    <t>MEMBERSHIP DUES AND CONTRIBUTIONS TO ORGANIZATIONS</t>
  </si>
  <si>
    <t>INSURANCE (WORK IMMERSION)</t>
  </si>
  <si>
    <t>Review Center Accreditation (Completion of Requirements) Reserved (142,050.00)</t>
  </si>
  <si>
    <t>Assessment TVET reserved (50,000.00)</t>
  </si>
  <si>
    <t>Assessment SHS</t>
  </si>
  <si>
    <t>OFFICE EQUIPMENT</t>
  </si>
  <si>
    <t>SOCIO ECONOMIC/ PHYSICAL PLANNING, POLICY ADVISORY,  MONITORING, AND EVALUATION SERVICES</t>
  </si>
  <si>
    <t>Conduct of Community Based Monitoring System (CBMS)</t>
  </si>
  <si>
    <t>Formulation of Annual Investment Program (AIP) 2023      (Other MOE)</t>
  </si>
  <si>
    <t>Formulation of other Development Plans (Other MOE)</t>
  </si>
  <si>
    <t xml:space="preserve">POLICY PROMATION, DISSEMINATION, IMPLEMENTATION AND MONITORING SERVICES ON LAND USE PLANNING, ZONING ADMINISTRATION AND REAL ESTATE PROJECT DEVELOPMENT N BBN                                                          </t>
  </si>
  <si>
    <t>UPDATING OF COMPREHENSIVE LAND USE PLAN (CLUP) and/ or Zoning Ordinance (Other MOE)</t>
  </si>
  <si>
    <t>RESETTLEMENT/RELOCATION PROGRAM (other MOOE)</t>
  </si>
  <si>
    <t>GENERAL ADMINISTRATION AND SUPPORT/SUPPORT TO OPERATIONS (GAS/STO)</t>
  </si>
  <si>
    <t>Subscription to Zoom or other application to be used for online activities, such as meetings, webinars, and the like (Other MOE)</t>
  </si>
  <si>
    <t>Procurement of Other Supplies</t>
  </si>
  <si>
    <t xml:space="preserve">Procurement of Office Supplies c/o GSD </t>
  </si>
  <si>
    <t>CITY SOCIAL WELFARE AND DEVELOPMENT (CSWDD)</t>
  </si>
  <si>
    <t>PROVISION OF FOOD SUPPLIES EXPENSES</t>
  </si>
  <si>
    <t>Food Supplies</t>
  </si>
  <si>
    <t>CONDUCT OF VARIOUS SECTORAL TRAININGS (Diversion and Intervention Program and Capability Enhancement through Sports)</t>
  </si>
  <si>
    <t>Professional Fees</t>
  </si>
  <si>
    <t>SUPPORT TO ADOLESCENT AND YOUTH HEALTH AND DEVELOPMENT PROGRAM IN MALABON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</si>
  <si>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</t>
  </si>
  <si>
    <t>Care Package/Hygiene Kit</t>
  </si>
  <si>
    <t>TRANING WORKSHOPS for ADOLESCENT AND YOUTH 10-18 YEARS OLD - SHAPE (Having a safe, Healthy and Happy Adolescence) ( and Child's Rights, Child Protection/CSAP and OSAEC, Substance Use, Violence and Injury Prevention, Diet and Exercise, vaccines and Immunization and Mental Health, ASRHR)</t>
  </si>
  <si>
    <t>Online /Virtual (3 Batches)</t>
  </si>
  <si>
    <t>Face to Face Training/Seminar (3 Batches)</t>
  </si>
  <si>
    <t>Training for Parents/guardians/caregivers on Mapagkalingang Tahanan and Heart to Heart (2 batches)</t>
  </si>
  <si>
    <t xml:space="preserve">Resource Speaker </t>
  </si>
  <si>
    <t>Peer Youth Coordinators</t>
  </si>
  <si>
    <t>Communication Load Expenses</t>
  </si>
  <si>
    <t>Special J.O Personnel</t>
  </si>
  <si>
    <t xml:space="preserve">PROCUREMENT OF SUPPLIES FOR THE IMPLEMENTATION </t>
  </si>
  <si>
    <t>a. Quarterly Meeting and others Special Meeting</t>
  </si>
  <si>
    <t>Communication Load</t>
  </si>
  <si>
    <t>b. Advocacy Campaign Against Traffic-in Person (TIP) and Violence Against Women and their Children</t>
  </si>
  <si>
    <t>1st Quarter (Jan-March 2022)</t>
  </si>
  <si>
    <t>c. Assistance for TIP and VAWC client during rescue operation</t>
  </si>
  <si>
    <t>Financial Assistance for TIP and VAWC</t>
  </si>
  <si>
    <t>d. Training on Adequate Handling of TIP and VAWC Client</t>
  </si>
  <si>
    <t>Resource Speaker</t>
  </si>
  <si>
    <t>Venue Rental</t>
  </si>
  <si>
    <t>PARENT EFFECTIVENESS/SEMINAR TO THE HOUSE PARENTS AND GUARDIANS OF THE CONFLICT WITH THE LAW (CICI) CHILDREN  AND CHILDREN AT RISK (CAR)</t>
  </si>
  <si>
    <t>INSTITUTIONALIZATION OF EMPOWERMENR AND REAFFIRMATION OF PATERNAL ABILITIES (ERPAT)</t>
  </si>
  <si>
    <t>a. Quaterly Meeting of the ERPAT OFFICERS</t>
  </si>
  <si>
    <t>b. Conduct Orientation on Orientation on new recruit ERPAT members per Barangay</t>
  </si>
  <si>
    <t>c. Parent Effectiveness Seminar (PES) for ERPAT Member</t>
  </si>
  <si>
    <t>d. Capability Building/Training of ERPAT Patrollers</t>
  </si>
  <si>
    <t>PROGRAMS, ACTIVITIES AND PROJECTS</t>
  </si>
  <si>
    <t>a. CONDUCT PROFILING AND VALIDATION FOR THE CASH FOR WORK BENEFICIARIES</t>
  </si>
  <si>
    <t>b. SKILLS TRAINING AND ORIENTATION FOR CASH FOR WORK BENEFICIARIES</t>
  </si>
  <si>
    <t>c. THE 10 DAY WORK IMPLEMENTATION OF THE CASH FOR WORK</t>
  </si>
  <si>
    <t>d. PAYOUT FOR THE 2000 BENEFICIARIES</t>
  </si>
  <si>
    <t>EMERGENCY EMPLOYMENT ASSISTANCE TO PWD FAMILY AND SUPPORT TO PWD SECTOR (PWD MASS REGISTRATION)</t>
  </si>
  <si>
    <t>Other MOOE</t>
  </si>
  <si>
    <t>SUPPORT TO VARIOUS SECTORAL PROGRAM AND ACTIVITIES: ADVOCACY AND PROMOTING OPPORTUNITIES FOR MARGINALIZED WOMWN AND SOLO PARENT</t>
  </si>
  <si>
    <t>Resource Speaker                                               15,000.00</t>
  </si>
  <si>
    <t>Empowering Women and Solo Parent through Provisions of Skills Training and Livelihoods Opportunities   Php 200,000.00 (Starter Kits worth 2,000.00 each Beneficiaries)</t>
  </si>
  <si>
    <t>PROGRAM, ACTIVITIES AND PROJECTS</t>
  </si>
  <si>
    <t>APPLICATION TO THE UNESCO CREATIVE CITIES FOR GASTRONOMY</t>
  </si>
  <si>
    <t xml:space="preserve">                                                                                       </t>
  </si>
  <si>
    <t>MAINTENANCE AND OTHER OPERATING EXPENDITURES</t>
  </si>
  <si>
    <t>Accountable Forms</t>
  </si>
  <si>
    <t>Postage Stamps</t>
  </si>
  <si>
    <t>Taxes, Duties and Licenses</t>
  </si>
  <si>
    <t>Travelling Expenses - Local (100,000.00)</t>
  </si>
  <si>
    <t>Fidelity Bond</t>
  </si>
  <si>
    <t>Advertising Expenses</t>
  </si>
  <si>
    <t>Newspaper Advertisement</t>
  </si>
  <si>
    <t>National and Local Election 2022</t>
  </si>
  <si>
    <t>Barangay and SK Election 2022</t>
  </si>
  <si>
    <t>1.3 FINANCIAL EXPENSES</t>
  </si>
  <si>
    <t>Interest Expenses    (45,209,084.28)</t>
  </si>
  <si>
    <t>Other Financial Charges   (10,000,000.00)</t>
  </si>
  <si>
    <t>Office Equipment</t>
  </si>
  <si>
    <t>Pacific Office Solution, PLUS PIO6A Banknote Counting Machine</t>
  </si>
  <si>
    <t>IT Equipment and Communication Technology Equipment</t>
  </si>
  <si>
    <t>Barangay, Community, Volunteer, Sectoral and Other Support Projects</t>
  </si>
  <si>
    <t>1.2 MAINTENANCE &amp; OPERATING EXPENDITURES</t>
  </si>
  <si>
    <t xml:space="preserve">Other Maintenance &amp; Operating Expenses </t>
  </si>
  <si>
    <t>Other Supplies Expenses</t>
  </si>
  <si>
    <t>GENDER AND DEVELOPMENT OFFICE (GAD)</t>
  </si>
  <si>
    <t>OFFICE SUPPLIES</t>
  </si>
  <si>
    <t>CELEBRATION OF INTERNATIONAL  WOMEN'S DAY</t>
  </si>
  <si>
    <t>CONDUCT OF GAD PLANNING AND BUDGETING FOR 2023</t>
  </si>
  <si>
    <t>CONDUCT OF ACTIVITIES DISCUSSING ISSUES AND POLICIES</t>
  </si>
  <si>
    <t>DEVELOPMENY AND DISTRIBUTION OF MULTIMEDIA IEC MATERIALS ON OTHER ISSUES AND POLICIES ON GENDER SENSITIVITY AND RESPONSIVENESS</t>
  </si>
  <si>
    <t>GENERAL SERVICES DEPARTMENT (GSD)</t>
  </si>
  <si>
    <t>OFFICE SUPPLIES (CONSOLIDATED)</t>
  </si>
  <si>
    <t>FUEL, OIL LUBRICANT &amp; OTHER SERVICES EXPENSES (CONSOLIDATED)</t>
  </si>
  <si>
    <t>OTHER SUPPLIES (JANITORIAL &amp; OTHER SUPPLIES AND MATERIALS)</t>
  </si>
  <si>
    <t>WATER EXPENSES FOR GOVT. OWNED FACILITIES</t>
  </si>
  <si>
    <t>ELECTRICITY EXPENSES FOR GOVT. FACILITIES</t>
  </si>
  <si>
    <t>POSTAGE AND COURIER SERVICES</t>
  </si>
  <si>
    <t>TELEPHONE EXPENSES (LANDLINE/MOBILE)</t>
  </si>
  <si>
    <t>INTERNET SUBCRIPTION EXPENSES</t>
  </si>
  <si>
    <t>JANITORIAL SERVICES</t>
  </si>
  <si>
    <t>OTHER GENERAL SERVICES</t>
  </si>
  <si>
    <t xml:space="preserve">UNFORESEEN REPAIR AND MAINTENANCE - BUILDING AND OTHER STRUCTURE </t>
  </si>
  <si>
    <t>UNFORESEEN REPAIR AND MAINTENANCE - MACHINERY AND EQUIPMENT</t>
  </si>
  <si>
    <t>UNFORESEEN REPAIR AND MAINTENANCE - TRANSPORTATION EQUIPMENT</t>
  </si>
  <si>
    <t>UNFORESEEN REPAIR AND MAINTENANCE - FURNITURE AND FIXTURE</t>
  </si>
  <si>
    <t>UNFORESEEN REPAIR AND MAINTENANCE - OTHER PROPERTY, PLANTS AND EQUIPMENT</t>
  </si>
  <si>
    <t>INSURANCE EXPENSES</t>
  </si>
  <si>
    <t>COMMUNICATION EQUIPMENT</t>
  </si>
  <si>
    <t>Procurement of Military, Police, Security Equipment</t>
  </si>
  <si>
    <t>Other Machinery and Equipment</t>
  </si>
  <si>
    <t>Furniture and Fixture</t>
  </si>
  <si>
    <t>INTERNAL AUDIT SERVICE (IAS)</t>
  </si>
  <si>
    <t>Other Supplies and Material Expenses</t>
  </si>
  <si>
    <t>SU-TOTAL</t>
  </si>
  <si>
    <t>MALABON DISASTER RISK REDUCTION MANAGEMENT OFFICE (MDRRMO)</t>
  </si>
  <si>
    <t>STOCKPILING AND PREPOSTIONING OF FOOD RELIEF PACKS</t>
  </si>
  <si>
    <t>PROCUREMENT OF ADDITIONAL EMERGENCY VEHICLES</t>
  </si>
  <si>
    <t>PROPOSED EMERGENCY PURCHASE OF CONSTRUCTION MATERIALS FOR FIRE VICTIMS, VARIOUS BARANGAYS, CITY OF MALABON</t>
  </si>
  <si>
    <t>Construction Materials</t>
  </si>
  <si>
    <t>A. DISASTER PREVENTION AND MITIGATION</t>
  </si>
  <si>
    <t>Installation of Flood Markers, Storm Surge and Tsunami Warning Signs, Directional Signs and Early Warning System (EWS)</t>
  </si>
  <si>
    <t>Development of Exposure Database (REDAS) Training</t>
  </si>
  <si>
    <t>B. DISASTER PREPAREDNESS</t>
  </si>
  <si>
    <t>Stockpiling and Prepositioning of Food Relief Packs</t>
  </si>
  <si>
    <t>Stockpiling and Prepositioning of Non Food Relief Items</t>
  </si>
  <si>
    <t>Stockpiling and Prepositioning of Construction Materials</t>
  </si>
  <si>
    <t>Procurement of Ambulance Supplies and PPE Response Operations</t>
  </si>
  <si>
    <t>Developmrnt, Printing and Distribution of IEC Materials and Knowledge Products related  to Biological Ghazard (COVID-19) Prevention, Mitigation and Response</t>
  </si>
  <si>
    <t>Trainings on Disaster Preparedness (CRA,CBDRM,DRRM and Contingency Planning, RDANA,CCCM and MHPSS, Education in Emergencies, Disability Inclusion in DRR.</t>
  </si>
  <si>
    <t>SRR Operation Trainings, Other Trainings on Disaster Response (BLS-BFS, ELSAROC, Mass Casualty, ICS and other Rescue Trainings)</t>
  </si>
  <si>
    <t>llot</t>
  </si>
  <si>
    <t>C. DISASTER RESPONSE</t>
  </si>
  <si>
    <t>Provision of Hotmeals to Evacuees, Frontliners and Volunteers</t>
  </si>
  <si>
    <t>Disaster Response for COVID-19 and other Disease Prevention, Preparedness, Response and Recovery</t>
  </si>
  <si>
    <t xml:space="preserve">lot </t>
  </si>
  <si>
    <t>Provision of Alternative Resilient Livelihoods</t>
  </si>
  <si>
    <t>CAPITAL LAYOUT</t>
  </si>
  <si>
    <t>Installation of Flood Markers, Storm surge and tsunami warning signs, directional signs and Early Warning System (EWS)</t>
  </si>
  <si>
    <t>Procurement of Additional Emergency Vehicles</t>
  </si>
  <si>
    <t>Procurement of Additional Rescue Equipment for Emergency Response</t>
  </si>
  <si>
    <t>D, DISASTER REHABILITATION AND RECOVERY</t>
  </si>
  <si>
    <t>PROVISION OF HOT MEALS TO AFFECTED FAMILIES AND RESCUE VOLUNTEERS DURING DISASTER RESPONSE OPERATION</t>
  </si>
  <si>
    <t>OFFICE SUPPLIES C/O GSD</t>
  </si>
  <si>
    <t>OTHER SUPPLIES</t>
  </si>
  <si>
    <t>CIVIL REGISTRATION MONTH CELEBRATION 2022</t>
  </si>
  <si>
    <t>OFFICE OF THE SENIOR CITIZEN'S AFFAIRS (OSCA)</t>
  </si>
  <si>
    <t>MAINTENANCE AND OTHER OPERATING EXPENSES</t>
  </si>
  <si>
    <t>Other Supplies and Materials Expense</t>
  </si>
  <si>
    <t>DONATIONS/FINANCIAL AID TO HEIRS OF SENIOR CITIZENZ</t>
  </si>
  <si>
    <t>OTHER MAINTENANCE AND OPERATING EXPENSE</t>
  </si>
  <si>
    <t>KALINGANG LOLO AT LOLA (Local Senior Pension</t>
  </si>
  <si>
    <t>CENTENARIAN INCENTIVES</t>
  </si>
  <si>
    <t>Cash Incentives</t>
  </si>
  <si>
    <t>BIRTHDAY PACKAGE</t>
  </si>
  <si>
    <t>Grocery Items</t>
  </si>
  <si>
    <t>Medicines</t>
  </si>
  <si>
    <t>Ecobag with Print</t>
  </si>
  <si>
    <t>PROVISION OF SPECIAL BENEFITS &amp; PRIVELEGES FOR SENIOR CITIZENS (Birthday Pacxkage to Senior Citizen Celebrants)</t>
  </si>
  <si>
    <t>GROCERIES</t>
  </si>
  <si>
    <t>OTHER SUPPLIES AND MATERIAL EXPENSES</t>
  </si>
  <si>
    <t>loot</t>
  </si>
  <si>
    <t>PUBLIC INFORMATION OFFICE (PIO)</t>
  </si>
  <si>
    <t>OTHER SUPPLIES EXPENSES</t>
  </si>
  <si>
    <t>Printed Tarpaulins</t>
  </si>
  <si>
    <t>Tarpaulin Peripherals &amp; other Materials</t>
  </si>
  <si>
    <t>Janitorial Supplies</t>
  </si>
  <si>
    <t>Subscription Expenses</t>
  </si>
  <si>
    <t>Promotional Activities</t>
  </si>
  <si>
    <t>PUBLIC SAFETY AND TRAFFIC MANAGEMENT OFFICE (PSTMO)</t>
  </si>
  <si>
    <t>ACCOUNTABLE FORMS EXPENSES</t>
  </si>
  <si>
    <t>Transportation Regulatory Program "Registration and Franchising of Tricycles, Pedicabs and E-Trikes"</t>
  </si>
  <si>
    <t>OTHER SUPPLIES AND MATERIALS EXPENSES        (Reserved - 349,001.00)</t>
  </si>
  <si>
    <t>OPLAN DISIPLINA PROGRAM "Provision of  Uniforms, Rubberboots, Cap, Flashlights, Stainless Steel Baton, Stainless Steel Whistle for Traffic Enforcers and City Security Unit Personnel"</t>
  </si>
  <si>
    <t>SECURITY SERVICES</t>
  </si>
  <si>
    <t>OPLAN DISIPLINA PROGRAM "Provision of Security Services for the Ospital ng Malabon, City of Malabon University and Bhay Pag-asa and Bahay Sandigan"</t>
  </si>
  <si>
    <t>Furniture &amp; Fixtures</t>
  </si>
  <si>
    <t>Sports Equipment</t>
  </si>
  <si>
    <t>Other Property, Plant &amp; Equipment</t>
  </si>
  <si>
    <t>1.1 MAINTENANCE &amp; OTHER OPERATING EXPENSE</t>
  </si>
  <si>
    <t>TRAINING EXPENSES (Reserved Php 139,810.00)</t>
  </si>
  <si>
    <t>INTERNET SUBSCRIPTION EXPENSE  (Resrved 24,000.00)</t>
  </si>
  <si>
    <t>Communication Equipment (Reserved Php 3,000.00)</t>
  </si>
  <si>
    <t>Furnitures &amp; Fixtures (Reserved Php 27,000.00)</t>
  </si>
  <si>
    <t>TRAINING (Newly Elected Officials -NEO)</t>
  </si>
  <si>
    <t>OFFICE SUPPLIES &amp; OTHER SUPPLLIES</t>
  </si>
  <si>
    <t>ADVERTISING  (PUBLICATION OF ORDINANCES)</t>
  </si>
  <si>
    <t>SANGGUNIANG PANLUNGSOD (CONSOLIDATED)</t>
  </si>
  <si>
    <t>Philippine Councilors League</t>
  </si>
  <si>
    <t>Furnitures and Fixtures</t>
  </si>
  <si>
    <t>SCHOOLS DIVISION OFFICE</t>
  </si>
  <si>
    <t>PROCUREMENT OF COMPUTER SOFTWARE FOR SDO MALABON DIGITAL RISE (Responsive and Innovative System in Education)</t>
  </si>
  <si>
    <t>Software for:</t>
  </si>
  <si>
    <t>1. ASSET MANAGEMENT DB SYSTEM</t>
  </si>
  <si>
    <t>2. EVENT DATABASE MANAGEMENT AND MONITORING SYSTEM</t>
  </si>
  <si>
    <t>3. INFORMATION AND DATA CAPTURE DATABASE SYSTEM</t>
  </si>
  <si>
    <t>4. DOCUMENT MANAGEMENT SYSTEM</t>
  </si>
  <si>
    <t>ZERO TERMITES ELIMINATION PROGRAM</t>
  </si>
  <si>
    <t>TOTAL</t>
  </si>
  <si>
    <t>This is to certify that the above procurement plan is in accordance with the objective of this Office</t>
  </si>
  <si>
    <t>Prepared by:</t>
  </si>
  <si>
    <t>ATTY. VOLTAIRE C. DELA CRUZ</t>
  </si>
  <si>
    <t>Approved by:</t>
  </si>
  <si>
    <t>            ANTOLIN A. ORETA III            </t>
  </si>
  <si>
    <t>City Administrator</t>
  </si>
  <si>
    <t>City Mayor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</si>
</sst>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(* #,##0.00_);_(* \(#,##0.00\);_(* &quot;-&quot;??_);_(@_)"/>
    <numFmt numFmtId="165" formatCode="_-&quot;₱&quot;* #,##0.00_-;\-&quot;₱&quot;* #,##0.00_-;_-&quot;₱&quot;* &quot;-&quot;??_-;_-@"/>
    <numFmt numFmtId="166" formatCode="_-* #,##0.00_-;\-* #,##0.00_-;_-* &quot;-&quot;??_-;_-@"/>
    <numFmt numFmtId="167" formatCode="_-* #,##0.00\ [$₽-46D]_-;\-* #,##0.00\ [$₽-46D]_-;_-* &quot;-&quot;??\ [$₽-46D]_-;_-@"/>
  </numFmts>
  <fonts count="76">
    <font>
      <sz val="11.0"/>
      <color theme="1"/>
      <name val="Calibri"/>
    </font>
    <font>
      <sz val="8.0"/>
      <color theme="1"/>
      <name val="Calibri"/>
    </font>
    <font>
      <b/>
      <sz val="11.0"/>
      <color theme="1"/>
      <name val="Calibri"/>
    </font>
    <font/>
    <font>
      <b/>
      <sz val="12.0"/>
      <color theme="1"/>
      <name val="Calibri"/>
    </font>
    <font>
      <sz val="11.0"/>
      <color theme="1"/>
      <name val="Rockwell"/>
    </font>
    <font>
      <b/>
      <sz val="8.0"/>
      <color rgb="FF000000"/>
      <name val="Arial"/>
    </font>
    <font>
      <b/>
      <sz val="10.0"/>
      <color rgb="FF000000"/>
      <name val="Times New Roman"/>
    </font>
    <font>
      <b/>
      <sz val="6.0"/>
      <color rgb="FF000000"/>
      <name val="Arial"/>
    </font>
    <font>
      <sz val="8.0"/>
      <color rgb="FF000000"/>
      <name val="Rockwell"/>
    </font>
    <font>
      <b/>
      <u/>
      <sz val="8.0"/>
      <color rgb="FF000000"/>
      <name val="Rockwell"/>
    </font>
    <font>
      <b/>
      <sz val="8.0"/>
      <color rgb="FF000000"/>
      <name val="Rockwell"/>
    </font>
    <font>
      <b/>
      <u/>
      <sz val="8.0"/>
      <color rgb="FF000000"/>
      <name val="Rockwell"/>
    </font>
    <font>
      <sz val="8.0"/>
      <color rgb="FFFF0000"/>
      <name val="Rockwell"/>
    </font>
    <font>
      <b/>
      <sz val="8.0"/>
      <color rgb="FFFF0000"/>
      <name val="Rockwell"/>
    </font>
    <font>
      <sz val="11.0"/>
      <color rgb="FFFF0000"/>
      <name val="Calibri"/>
    </font>
    <font>
      <sz val="11.0"/>
      <color rgb="FF000000"/>
      <name val="Calibri"/>
    </font>
    <font>
      <sz val="8.0"/>
      <color theme="1"/>
      <name val="Rockwell"/>
    </font>
    <font>
      <b/>
      <sz val="9.0"/>
      <color theme="1"/>
      <name val="Rockwell"/>
    </font>
    <font>
      <b/>
      <sz val="8.0"/>
      <color theme="1"/>
      <name val="Rockwell"/>
    </font>
    <font>
      <sz val="9.0"/>
      <color rgb="FF000000"/>
      <name val="Rockwell"/>
    </font>
    <font>
      <b/>
      <sz val="10.0"/>
      <color theme="1"/>
      <name val="Calibri"/>
    </font>
    <font>
      <b/>
      <u/>
      <sz val="8.0"/>
      <color rgb="FF000000"/>
      <name val="Rockwell"/>
    </font>
    <font>
      <b/>
      <u/>
      <sz val="8.0"/>
      <color rgb="FF000000"/>
      <name val="Rockwell"/>
    </font>
    <font>
      <b/>
      <sz val="9.0"/>
      <color theme="1"/>
      <name val="Calibri"/>
    </font>
    <font>
      <b/>
      <u/>
      <sz val="8.0"/>
      <color rgb="FF000000"/>
      <name val="Rockwell"/>
    </font>
    <font>
      <b/>
      <u/>
      <sz val="8.0"/>
      <color rgb="FF000000"/>
      <name val="Rockwell"/>
    </font>
    <font>
      <b/>
      <u/>
      <sz val="8.0"/>
      <color rgb="FF000000"/>
      <name val="Rockwell"/>
    </font>
    <font>
      <b/>
      <u/>
      <sz val="8.0"/>
      <color rgb="FF000000"/>
      <name val="Rockwell"/>
    </font>
    <font>
      <b/>
      <u/>
      <sz val="8.0"/>
      <color rgb="FF000000"/>
      <name val="Rockwell"/>
    </font>
    <font>
      <b/>
      <u/>
      <sz val="8.0"/>
      <color rgb="FF000000"/>
      <name val="Rockwell"/>
    </font>
    <font>
      <b/>
      <u/>
      <sz val="8.0"/>
      <color rgb="FF000000"/>
      <name val="Rockwell"/>
    </font>
    <font>
      <b/>
      <u/>
      <sz val="8.0"/>
      <color rgb="FFFF0000"/>
      <name val="Rockwell"/>
    </font>
    <font>
      <sz val="9.0"/>
      <color theme="1"/>
      <name val="Rockwell"/>
    </font>
    <font>
      <b/>
      <u/>
      <sz val="8.0"/>
      <color rgb="FF000000"/>
      <name val="Rockwell"/>
    </font>
    <font>
      <b/>
      <u/>
      <sz val="8.0"/>
      <color rgb="FF000000"/>
      <name val="Rockwell"/>
    </font>
    <font>
      <b/>
      <u/>
      <sz val="8.0"/>
      <color rgb="FF000000"/>
      <name val="Rockwell"/>
    </font>
    <font>
      <sz val="7.0"/>
      <color rgb="FF000000"/>
      <name val="Rockwell"/>
    </font>
    <font>
      <b/>
      <u/>
      <sz val="8.0"/>
      <color rgb="FF000000"/>
      <name val="Rockwell"/>
    </font>
    <font>
      <b/>
      <u/>
      <sz val="8.0"/>
      <color rgb="FFFF0000"/>
      <name val="Rockwell"/>
    </font>
    <font>
      <b/>
      <u/>
      <sz val="8.0"/>
      <color rgb="FFFF0000"/>
      <name val="Rockwell"/>
    </font>
    <font>
      <b/>
      <sz val="9.0"/>
      <color rgb="FF000000"/>
      <name val="Rockwell"/>
    </font>
    <font>
      <b/>
      <u/>
      <sz val="8.0"/>
      <color rgb="FF000000"/>
      <name val="Rockwell"/>
    </font>
    <font>
      <b/>
      <u/>
      <sz val="8.0"/>
      <color rgb="FFFF0000"/>
      <name val="Rockwell"/>
    </font>
    <font>
      <b/>
      <u/>
      <sz val="8.0"/>
      <color rgb="FF000000"/>
      <name val="Rockwell"/>
    </font>
    <font>
      <sz val="9.0"/>
      <color rgb="FF000000"/>
      <name val="Calibri"/>
    </font>
    <font>
      <sz val="10.0"/>
      <color rgb="FF000000"/>
      <name val="Times New Roman"/>
    </font>
    <font>
      <b/>
      <u/>
      <sz val="8.0"/>
      <color rgb="FF000000"/>
      <name val="Rockwell"/>
    </font>
    <font>
      <b/>
      <u/>
      <sz val="8.0"/>
      <color rgb="FFFF0000"/>
      <name val="Rockwell"/>
    </font>
    <font>
      <b/>
      <u/>
      <sz val="8.0"/>
      <color rgb="FFFF0000"/>
      <name val="Rockwell"/>
    </font>
    <font>
      <b/>
      <u/>
      <sz val="8.0"/>
      <color rgb="FF000000"/>
      <name val="Rockwell"/>
    </font>
    <font>
      <b/>
      <u/>
      <sz val="8.0"/>
      <color theme="1"/>
      <name val="Rockwell"/>
    </font>
    <font>
      <b/>
      <u/>
      <sz val="8.0"/>
      <color theme="1"/>
      <name val="Rockwell"/>
    </font>
    <font>
      <b/>
      <u/>
      <sz val="8.0"/>
      <color rgb="FF000000"/>
      <name val="Rockwell"/>
    </font>
    <font>
      <b/>
      <sz val="9.0"/>
      <color rgb="FF000000"/>
      <name val="Calibri"/>
    </font>
    <font>
      <b/>
      <u/>
      <sz val="8.0"/>
      <color rgb="FFFF0000"/>
      <name val="Rockwell"/>
    </font>
    <font>
      <b/>
      <u/>
      <sz val="8.0"/>
      <color rgb="FFFF0000"/>
      <name val="Rockwell"/>
    </font>
    <font>
      <sz val="10.0"/>
      <color rgb="FFFF0000"/>
      <name val="Times New Roman"/>
    </font>
    <font>
      <b/>
      <u/>
      <sz val="8.0"/>
      <color rgb="FF000000"/>
      <name val="Rockwell"/>
    </font>
    <font>
      <b/>
      <u/>
      <sz val="8.0"/>
      <color rgb="FF000000"/>
      <name val="Rockwell"/>
    </font>
    <font>
      <b/>
      <u/>
      <sz val="8.0"/>
      <color rgb="FF000000"/>
      <name val="Rockwell"/>
    </font>
    <font>
      <b/>
      <u/>
      <sz val="9.0"/>
      <color rgb="FFFF0000"/>
      <name val="Rockwell"/>
    </font>
    <font>
      <sz val="9.0"/>
      <color rgb="FFFF0000"/>
      <name val="Rockwell"/>
    </font>
    <font>
      <b/>
      <u/>
      <sz val="8.0"/>
      <color rgb="FF000000"/>
      <name val="Rockwell"/>
    </font>
    <font>
      <b/>
      <u/>
      <sz val="8.0"/>
      <color rgb="FFFF0000"/>
      <name val="Rockwell"/>
    </font>
    <font>
      <b/>
      <u/>
      <sz val="8.0"/>
      <color rgb="FFFF0000"/>
      <name val="Rockwell"/>
    </font>
    <font>
      <b/>
      <u/>
      <sz val="8.0"/>
      <color rgb="FFFF0000"/>
      <name val="Rockwell"/>
    </font>
    <font>
      <b/>
      <u/>
      <sz val="9.0"/>
      <color rgb="FF000000"/>
      <name val="Rockwell"/>
    </font>
    <font>
      <sz val="8.0"/>
      <color rgb="FF000000"/>
      <name val="Arial"/>
    </font>
    <font>
      <sz val="10.0"/>
      <color rgb="FFFF3788"/>
      <name val="Times New Roman"/>
    </font>
    <font>
      <b/>
      <sz val="6.0"/>
      <color theme="1"/>
      <name val="Arial"/>
    </font>
    <font>
      <sz val="6.0"/>
      <color rgb="FF000000"/>
      <name val="Arial"/>
    </font>
    <font>
      <b/>
      <u/>
      <sz val="8.0"/>
      <color rgb="FF000000"/>
      <name val="Rockwell"/>
    </font>
    <font>
      <u/>
      <sz val="8.0"/>
      <color rgb="FF000000"/>
      <name val="Rockwell"/>
    </font>
    <font>
      <b/>
      <u/>
      <sz val="8.0"/>
      <color rgb="FF000000"/>
      <name val="Rockwell"/>
    </font>
    <font>
      <i/>
      <sz val="6.0"/>
      <color rgb="FF00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C5E0B3"/>
        <bgColor rgb="FFC5E0B3"/>
      </patternFill>
    </fill>
    <fill>
      <patternFill patternType="solid">
        <fgColor theme="0"/>
        <bgColor theme="0"/>
      </patternFill>
    </fill>
    <fill>
      <patternFill patternType="solid">
        <fgColor rgb="FFF0BEC9"/>
        <bgColor rgb="FFF0BEC9"/>
      </patternFill>
    </fill>
    <fill>
      <patternFill patternType="solid">
        <fgColor rgb="FFA8D08D"/>
        <bgColor rgb="FFA8D08D"/>
      </patternFill>
    </fill>
    <fill>
      <patternFill patternType="solid">
        <fgColor rgb="FFF2F2F2"/>
        <bgColor rgb="FFF2F2F2"/>
      </patternFill>
    </fill>
    <fill>
      <patternFill patternType="solid">
        <fgColor rgb="FFFF3399"/>
        <bgColor rgb="FFFF3399"/>
      </patternFill>
    </fill>
  </fills>
  <borders count="74">
    <border/>
    <border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/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right style="medium">
        <color rgb="FF000000"/>
      </right>
      <top style="thin">
        <color rgb="FF000000"/>
      </top>
    </border>
    <border>
      <right style="medium">
        <color rgb="FF000000"/>
      </right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medium">
        <color rgb="FF000000"/>
      </right>
      <top/>
      <bottom/>
    </border>
  </borders>
  <cellStyleXfs count="1">
    <xf borderId="0" fillId="0" fontId="0" numFmtId="0" applyAlignment="1" applyFont="1"/>
  </cellStyleXfs>
  <cellXfs count="71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0" numFmtId="0" xfId="0" applyFont="1"/>
    <xf borderId="0" fillId="0" fontId="0" numFmtId="0" xfId="0" applyAlignment="1" applyFont="1">
      <alignment horizontal="right" vertical="center"/>
    </xf>
    <xf borderId="0" fillId="0" fontId="2" numFmtId="0" xfId="0" applyAlignment="1" applyFont="1">
      <alignment horizontal="center"/>
    </xf>
    <xf borderId="1" fillId="0" fontId="2" numFmtId="0" xfId="0" applyAlignment="1" applyBorder="1" applyFont="1">
      <alignment horizontal="center"/>
    </xf>
    <xf borderId="1" fillId="0" fontId="3" numFmtId="0" xfId="0" applyBorder="1" applyFont="1"/>
    <xf borderId="2" fillId="0" fontId="2" numFmtId="0" xfId="0" applyAlignment="1" applyBorder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7" fillId="0" fontId="4" numFmtId="0" xfId="0" applyAlignment="1" applyBorder="1" applyFont="1">
      <alignment horizontal="center"/>
    </xf>
    <xf borderId="8" fillId="0" fontId="4" numFmtId="0" xfId="0" applyAlignment="1" applyBorder="1" applyFont="1">
      <alignment horizontal="center"/>
    </xf>
    <xf borderId="9" fillId="0" fontId="4" numFmtId="0" xfId="0" applyAlignment="1" applyBorder="1" applyFont="1">
      <alignment horizontal="right" vertical="center"/>
    </xf>
    <xf borderId="7" fillId="0" fontId="5" numFmtId="0" xfId="0" applyAlignment="1" applyBorder="1" applyFont="1">
      <alignment horizontal="center"/>
    </xf>
    <xf borderId="8" fillId="0" fontId="0" numFmtId="0" xfId="0" applyAlignment="1" applyBorder="1" applyFont="1">
      <alignment horizontal="center" vertical="center"/>
    </xf>
    <xf borderId="9" fillId="0" fontId="0" numFmtId="164" xfId="0" applyAlignment="1" applyBorder="1" applyFont="1" applyNumberFormat="1">
      <alignment horizontal="right" vertical="center"/>
    </xf>
    <xf borderId="8" fillId="0" fontId="0" numFmtId="0" xfId="0" applyAlignment="1" applyBorder="1" applyFont="1">
      <alignment horizontal="center"/>
    </xf>
    <xf borderId="5" fillId="0" fontId="0" numFmtId="0" xfId="0" applyBorder="1" applyFont="1"/>
    <xf borderId="6" fillId="0" fontId="2" numFmtId="164" xfId="0" applyAlignment="1" applyBorder="1" applyFont="1" applyNumberFormat="1">
      <alignment horizontal="right" vertical="center"/>
    </xf>
    <xf borderId="0" fillId="0" fontId="0" numFmtId="0" xfId="0" applyAlignment="1" applyFont="1">
      <alignment horizontal="center"/>
    </xf>
    <xf borderId="6" fillId="0" fontId="0" numFmtId="0" xfId="0" applyAlignment="1" applyBorder="1" applyFont="1">
      <alignment horizontal="right" vertical="center"/>
    </xf>
    <xf borderId="5" fillId="0" fontId="2" numFmtId="0" xfId="0" applyAlignment="1" applyBorder="1" applyFont="1">
      <alignment horizontal="center" vertical="center"/>
    </xf>
    <xf borderId="0" fillId="0" fontId="2" numFmtId="0" xfId="0" applyAlignment="1" applyFont="1">
      <alignment horizontal="right"/>
    </xf>
    <xf borderId="5" fillId="0" fontId="0" numFmtId="0" xfId="0" applyAlignment="1" applyBorder="1" applyFont="1">
      <alignment horizontal="center"/>
    </xf>
    <xf borderId="10" fillId="0" fontId="0" numFmtId="0" xfId="0" applyBorder="1" applyFont="1"/>
    <xf borderId="1" fillId="0" fontId="0" numFmtId="0" xfId="0" applyBorder="1" applyFont="1"/>
    <xf borderId="11" fillId="0" fontId="0" numFmtId="0" xfId="0" applyAlignment="1" applyBorder="1" applyFont="1">
      <alignment horizontal="right" vertical="center"/>
    </xf>
    <xf borderId="2" fillId="0" fontId="6" numFmtId="0" xfId="0" applyAlignment="1" applyBorder="1" applyFont="1">
      <alignment horizontal="left" shrinkToFit="0" vertical="top" wrapText="1"/>
    </xf>
    <xf borderId="5" fillId="0" fontId="6" numFmtId="0" xfId="0" applyAlignment="1" applyBorder="1" applyFont="1">
      <alignment horizontal="center" shrinkToFit="0" vertical="top" wrapText="1"/>
    </xf>
    <xf borderId="5" fillId="0" fontId="6" numFmtId="0" xfId="0" applyAlignment="1" applyBorder="1" applyFont="1">
      <alignment horizontal="left" shrinkToFit="0" vertical="top" wrapText="1"/>
    </xf>
    <xf borderId="3" fillId="0" fontId="7" numFmtId="164" xfId="0" applyAlignment="1" applyBorder="1" applyFont="1" applyNumberFormat="1">
      <alignment horizontal="left" shrinkToFit="0" wrapText="1"/>
    </xf>
    <xf borderId="3" fillId="0" fontId="7" numFmtId="0" xfId="0" applyAlignment="1" applyBorder="1" applyFont="1">
      <alignment horizontal="right" shrinkToFit="0" wrapText="1"/>
    </xf>
    <xf borderId="3" fillId="0" fontId="7" numFmtId="0" xfId="0" applyAlignment="1" applyBorder="1" applyFont="1">
      <alignment horizontal="left" shrinkToFit="0" wrapText="1"/>
    </xf>
    <xf borderId="12" fillId="0" fontId="6" numFmtId="0" xfId="0" applyAlignment="1" applyBorder="1" applyFont="1">
      <alignment horizontal="center" shrinkToFit="0" vertical="top" wrapText="1"/>
    </xf>
    <xf borderId="13" fillId="0" fontId="6" numFmtId="0" xfId="0" applyAlignment="1" applyBorder="1" applyFont="1">
      <alignment horizontal="left" shrinkToFit="0" vertical="top" wrapText="1"/>
    </xf>
    <xf borderId="13" fillId="0" fontId="3" numFmtId="0" xfId="0" applyBorder="1" applyFont="1"/>
    <xf borderId="13" fillId="0" fontId="7" numFmtId="3" xfId="0" applyAlignment="1" applyBorder="1" applyFont="1" applyNumberFormat="1">
      <alignment horizontal="left" shrinkToFit="0" wrapText="1"/>
    </xf>
    <xf borderId="14" fillId="0" fontId="7" numFmtId="0" xfId="0" applyAlignment="1" applyBorder="1" applyFont="1">
      <alignment horizontal="left" shrinkToFit="0" wrapText="1"/>
    </xf>
    <xf borderId="15" fillId="0" fontId="8" numFmtId="0" xfId="0" applyAlignment="1" applyBorder="1" applyFont="1">
      <alignment horizontal="center" shrinkToFit="0" vertical="top" wrapText="1"/>
    </xf>
    <xf borderId="16" fillId="0" fontId="6" numFmtId="0" xfId="0" applyAlignment="1" applyBorder="1" applyFont="1">
      <alignment horizontal="left" shrinkToFit="0" vertical="top" wrapText="1"/>
    </xf>
    <xf borderId="17" fillId="0" fontId="3" numFmtId="0" xfId="0" applyBorder="1" applyFont="1"/>
    <xf borderId="17" fillId="0" fontId="7" numFmtId="164" xfId="0" applyAlignment="1" applyBorder="1" applyFont="1" applyNumberFormat="1">
      <alignment horizontal="left" shrinkToFit="0" wrapText="1"/>
    </xf>
    <xf borderId="17" fillId="0" fontId="7" numFmtId="0" xfId="0" applyAlignment="1" applyBorder="1" applyFont="1">
      <alignment horizontal="right" shrinkToFit="0" wrapText="1"/>
    </xf>
    <xf borderId="18" fillId="0" fontId="7" numFmtId="0" xfId="0" applyAlignment="1" applyBorder="1" applyFont="1">
      <alignment horizontal="left" shrinkToFit="0" wrapText="1"/>
    </xf>
    <xf borderId="19" fillId="0" fontId="6" numFmtId="0" xfId="0" applyAlignment="1" applyBorder="1" applyFont="1">
      <alignment horizontal="left" shrinkToFit="0" vertical="top" wrapText="1"/>
    </xf>
    <xf borderId="20" fillId="0" fontId="6" numFmtId="0" xfId="0" applyAlignment="1" applyBorder="1" applyFont="1">
      <alignment horizontal="left" shrinkToFit="0" vertical="top" wrapText="1"/>
    </xf>
    <xf borderId="21" fillId="0" fontId="3" numFmtId="0" xfId="0" applyBorder="1" applyFont="1"/>
    <xf borderId="22" fillId="0" fontId="3" numFmtId="0" xfId="0" applyBorder="1" applyFont="1"/>
    <xf borderId="23" fillId="0" fontId="3" numFmtId="0" xfId="0" applyBorder="1" applyFont="1"/>
    <xf borderId="24" fillId="0" fontId="6" numFmtId="0" xfId="0" applyAlignment="1" applyBorder="1" applyFont="1">
      <alignment horizontal="center" shrinkToFit="0" vertical="center" wrapText="1"/>
    </xf>
    <xf borderId="25" fillId="0" fontId="6" numFmtId="164" xfId="0" applyAlignment="1" applyBorder="1" applyFont="1" applyNumberFormat="1">
      <alignment horizontal="center" shrinkToFit="0" vertical="center" wrapText="1"/>
    </xf>
    <xf borderId="26" fillId="0" fontId="6" numFmtId="0" xfId="0" applyAlignment="1" applyBorder="1" applyFont="1">
      <alignment horizontal="center" shrinkToFit="0" vertical="center" wrapText="1"/>
    </xf>
    <xf borderId="27" fillId="0" fontId="3" numFmtId="0" xfId="0" applyBorder="1" applyFont="1"/>
    <xf borderId="25" fillId="0" fontId="6" numFmtId="0" xfId="0" applyAlignment="1" applyBorder="1" applyFont="1">
      <alignment horizontal="center" shrinkToFit="0" vertical="center" wrapText="1"/>
    </xf>
    <xf borderId="20" fillId="0" fontId="6" numFmtId="0" xfId="0" applyAlignment="1" applyBorder="1" applyFont="1">
      <alignment horizontal="center" shrinkToFit="0" vertical="top" wrapText="1"/>
    </xf>
    <xf borderId="28" fillId="0" fontId="3" numFmtId="0" xfId="0" applyBorder="1" applyFont="1"/>
    <xf borderId="29" fillId="0" fontId="3" numFmtId="0" xfId="0" applyBorder="1" applyFont="1"/>
    <xf borderId="30" fillId="0" fontId="3" numFmtId="0" xfId="0" applyBorder="1" applyFont="1"/>
    <xf borderId="31" fillId="0" fontId="3" numFmtId="0" xfId="0" applyBorder="1" applyFont="1"/>
    <xf borderId="32" fillId="0" fontId="3" numFmtId="0" xfId="0" applyBorder="1" applyFont="1"/>
    <xf borderId="19" fillId="0" fontId="3" numFmtId="0" xfId="0" applyBorder="1" applyFont="1"/>
    <xf borderId="33" fillId="0" fontId="3" numFmtId="0" xfId="0" applyBorder="1" applyFont="1"/>
    <xf borderId="18" fillId="0" fontId="3" numFmtId="0" xfId="0" applyBorder="1" applyFont="1"/>
    <xf borderId="8" fillId="0" fontId="6" numFmtId="3" xfId="0" applyAlignment="1" applyBorder="1" applyFont="1" applyNumberFormat="1">
      <alignment horizontal="center" shrinkToFit="0" vertical="top" wrapText="1"/>
    </xf>
    <xf borderId="8" fillId="0" fontId="6" numFmtId="0" xfId="0" applyAlignment="1" applyBorder="1" applyFont="1">
      <alignment horizontal="center" shrinkToFit="0" vertical="top" wrapText="1"/>
    </xf>
    <xf borderId="9" fillId="0" fontId="6" numFmtId="0" xfId="0" applyAlignment="1" applyBorder="1" applyFont="1">
      <alignment horizontal="center" shrinkToFit="0" vertical="top" wrapText="1"/>
    </xf>
    <xf borderId="34" fillId="2" fontId="9" numFmtId="1" xfId="0" applyAlignment="1" applyBorder="1" applyFill="1" applyFont="1" applyNumberFormat="1">
      <alignment horizontal="center" shrinkToFit="1" vertical="top" wrapText="0"/>
    </xf>
    <xf borderId="35" fillId="2" fontId="10" numFmtId="164" xfId="0" applyAlignment="1" applyBorder="1" applyFont="1" applyNumberFormat="1">
      <alignment horizontal="center" shrinkToFit="0" vertical="top" wrapText="1"/>
    </xf>
    <xf borderId="35" fillId="2" fontId="9" numFmtId="164" xfId="0" applyAlignment="1" applyBorder="1" applyFont="1" applyNumberFormat="1">
      <alignment horizontal="left" shrinkToFit="0" vertical="top" wrapText="1"/>
    </xf>
    <xf borderId="8" fillId="2" fontId="9" numFmtId="0" xfId="0" applyAlignment="1" applyBorder="1" applyFont="1">
      <alignment horizontal="right" shrinkToFit="0" vertical="top" wrapText="1"/>
    </xf>
    <xf borderId="8" fillId="2" fontId="9" numFmtId="0" xfId="0" applyAlignment="1" applyBorder="1" applyFont="1">
      <alignment horizontal="left" shrinkToFit="0" vertical="top" wrapText="1"/>
    </xf>
    <xf borderId="35" fillId="2" fontId="11" numFmtId="0" xfId="0" applyAlignment="1" applyBorder="1" applyFont="1">
      <alignment horizontal="center" shrinkToFit="0" vertical="top" wrapText="1"/>
    </xf>
    <xf borderId="8" fillId="2" fontId="9" numFmtId="4" xfId="0" applyAlignment="1" applyBorder="1" applyFont="1" applyNumberFormat="1">
      <alignment horizontal="center" shrinkToFit="0" vertical="top" wrapText="1"/>
    </xf>
    <xf borderId="9" fillId="2" fontId="9" numFmtId="4" xfId="0" applyAlignment="1" applyBorder="1" applyFont="1" applyNumberFormat="1">
      <alignment horizontal="center" shrinkToFit="0" vertical="top" wrapText="1"/>
    </xf>
    <xf borderId="34" fillId="3" fontId="9" numFmtId="1" xfId="0" applyAlignment="1" applyBorder="1" applyFill="1" applyFont="1" applyNumberFormat="1">
      <alignment horizontal="center" shrinkToFit="1" vertical="top" wrapText="0"/>
    </xf>
    <xf borderId="35" fillId="3" fontId="12" numFmtId="164" xfId="0" applyAlignment="1" applyBorder="1" applyFont="1" applyNumberFormat="1">
      <alignment horizontal="center" shrinkToFit="0" vertical="top" wrapText="1"/>
    </xf>
    <xf borderId="35" fillId="3" fontId="9" numFmtId="164" xfId="0" applyAlignment="1" applyBorder="1" applyFont="1" applyNumberFormat="1">
      <alignment horizontal="left" shrinkToFit="0" vertical="top" wrapText="1"/>
    </xf>
    <xf borderId="8" fillId="3" fontId="9" numFmtId="0" xfId="0" applyAlignment="1" applyBorder="1" applyFont="1">
      <alignment horizontal="right" shrinkToFit="0" vertical="top" wrapText="1"/>
    </xf>
    <xf borderId="8" fillId="3" fontId="9" numFmtId="0" xfId="0" applyAlignment="1" applyBorder="1" applyFont="1">
      <alignment horizontal="left" shrinkToFit="0" vertical="top" wrapText="1"/>
    </xf>
    <xf borderId="35" fillId="3" fontId="11" numFmtId="0" xfId="0" applyAlignment="1" applyBorder="1" applyFont="1">
      <alignment horizontal="center" shrinkToFit="0" vertical="top" wrapText="1"/>
    </xf>
    <xf borderId="8" fillId="3" fontId="9" numFmtId="4" xfId="0" applyAlignment="1" applyBorder="1" applyFont="1" applyNumberFormat="1">
      <alignment horizontal="center" shrinkToFit="0" vertical="top" wrapText="1"/>
    </xf>
    <xf borderId="9" fillId="3" fontId="9" numFmtId="4" xfId="0" applyAlignment="1" applyBorder="1" applyFont="1" applyNumberFormat="1">
      <alignment horizontal="center" shrinkToFit="0" vertical="top" wrapText="1"/>
    </xf>
    <xf borderId="8" fillId="0" fontId="11" numFmtId="164" xfId="0" applyAlignment="1" applyBorder="1" applyFont="1" applyNumberFormat="1">
      <alignment horizontal="left" shrinkToFit="0" vertical="top" wrapText="1"/>
    </xf>
    <xf borderId="8" fillId="0" fontId="11" numFmtId="4" xfId="0" applyAlignment="1" applyBorder="1" applyFont="1" applyNumberFormat="1">
      <alignment horizontal="center" shrinkToFit="1" vertical="top" wrapText="0"/>
    </xf>
    <xf borderId="35" fillId="3" fontId="11" numFmtId="164" xfId="0" applyAlignment="1" applyBorder="1" applyFont="1" applyNumberFormat="1">
      <alignment horizontal="center" shrinkToFit="0" vertical="top" wrapText="1"/>
    </xf>
    <xf borderId="35" fillId="3" fontId="11" numFmtId="164" xfId="0" applyAlignment="1" applyBorder="1" applyFont="1" applyNumberFormat="1">
      <alignment horizontal="left" shrinkToFit="0" vertical="top" wrapText="1"/>
    </xf>
    <xf borderId="7" fillId="3" fontId="9" numFmtId="0" xfId="0" applyAlignment="1" applyBorder="1" applyFont="1">
      <alignment horizontal="center" shrinkToFit="0" vertical="top" wrapText="1"/>
    </xf>
    <xf borderId="8" fillId="0" fontId="13" numFmtId="164" xfId="0" applyAlignment="1" applyBorder="1" applyFont="1" applyNumberFormat="1">
      <alignment horizontal="left" shrinkToFit="0" vertical="top" wrapText="1"/>
    </xf>
    <xf borderId="8" fillId="0" fontId="13" numFmtId="1" xfId="0" applyAlignment="1" applyBorder="1" applyFont="1" applyNumberFormat="1">
      <alignment horizontal="right" shrinkToFit="1" vertical="top" wrapText="0"/>
    </xf>
    <xf borderId="8" fillId="0" fontId="13" numFmtId="0" xfId="0" applyAlignment="1" applyBorder="1" applyFont="1">
      <alignment horizontal="left" shrinkToFit="0" vertical="top" wrapText="1"/>
    </xf>
    <xf borderId="8" fillId="0" fontId="14" numFmtId="4" xfId="0" applyAlignment="1" applyBorder="1" applyFont="1" applyNumberFormat="1">
      <alignment horizontal="center" shrinkToFit="1" vertical="top" wrapText="0"/>
    </xf>
    <xf borderId="8" fillId="0" fontId="13" numFmtId="4" xfId="0" applyAlignment="1" applyBorder="1" applyFont="1" applyNumberFormat="1">
      <alignment horizontal="center" shrinkToFit="1" vertical="top" wrapText="0"/>
    </xf>
    <xf borderId="8" fillId="0" fontId="13" numFmtId="4" xfId="0" applyAlignment="1" applyBorder="1" applyFont="1" applyNumberFormat="1">
      <alignment horizontal="center" shrinkToFit="0" vertical="top" wrapText="1"/>
    </xf>
    <xf borderId="9" fillId="0" fontId="13" numFmtId="4" xfId="0" applyAlignment="1" applyBorder="1" applyFont="1" applyNumberFormat="1">
      <alignment horizontal="center" shrinkToFit="0" vertical="top" wrapText="1"/>
    </xf>
    <xf borderId="7" fillId="0" fontId="9" numFmtId="0" xfId="0" applyAlignment="1" applyBorder="1" applyFont="1">
      <alignment horizontal="center" shrinkToFit="0" vertical="top" wrapText="1"/>
    </xf>
    <xf borderId="25" fillId="0" fontId="9" numFmtId="164" xfId="0" applyAlignment="1" applyBorder="1" applyFont="1" applyNumberFormat="1">
      <alignment horizontal="left" shrinkToFit="0" vertical="top" wrapText="1"/>
    </xf>
    <xf borderId="8" fillId="0" fontId="9" numFmtId="164" xfId="0" applyAlignment="1" applyBorder="1" applyFont="1" applyNumberFormat="1">
      <alignment horizontal="left" shrinkToFit="0" vertical="top" wrapText="1"/>
    </xf>
    <xf borderId="8" fillId="0" fontId="9" numFmtId="1" xfId="0" applyAlignment="1" applyBorder="1" applyFont="1" applyNumberFormat="1">
      <alignment horizontal="right" shrinkToFit="1" vertical="top" wrapText="0"/>
    </xf>
    <xf borderId="8" fillId="0" fontId="9" numFmtId="0" xfId="0" applyAlignment="1" applyBorder="1" applyFont="1">
      <alignment horizontal="left" shrinkToFit="0" vertical="top" wrapText="1"/>
    </xf>
    <xf borderId="8" fillId="0" fontId="9" numFmtId="4" xfId="0" applyAlignment="1" applyBorder="1" applyFont="1" applyNumberFormat="1">
      <alignment horizontal="center" shrinkToFit="1" vertical="top" wrapText="0"/>
    </xf>
    <xf borderId="8" fillId="0" fontId="9" numFmtId="4" xfId="0" applyAlignment="1" applyBorder="1" applyFont="1" applyNumberFormat="1">
      <alignment horizontal="center" shrinkToFit="0" vertical="top" wrapText="1"/>
    </xf>
    <xf borderId="0" fillId="0" fontId="0" numFmtId="164" xfId="0" applyFont="1" applyNumberFormat="1"/>
    <xf borderId="25" fillId="0" fontId="13" numFmtId="164" xfId="0" applyAlignment="1" applyBorder="1" applyFont="1" applyNumberFormat="1">
      <alignment horizontal="left" shrinkToFit="0" vertical="top" wrapText="1"/>
    </xf>
    <xf borderId="36" fillId="3" fontId="9" numFmtId="0" xfId="0" applyAlignment="1" applyBorder="1" applyFont="1">
      <alignment horizontal="center" shrinkToFit="0" vertical="top" wrapText="1"/>
    </xf>
    <xf borderId="21" fillId="0" fontId="9" numFmtId="4" xfId="0" applyAlignment="1" applyBorder="1" applyFont="1" applyNumberFormat="1">
      <alignment horizontal="right" shrinkToFit="0" vertical="top" wrapText="1"/>
    </xf>
    <xf borderId="8" fillId="0" fontId="9" numFmtId="0" xfId="0" applyAlignment="1" applyBorder="1" applyFont="1">
      <alignment horizontal="right" shrinkToFit="0" vertical="top" wrapText="1"/>
    </xf>
    <xf borderId="21" fillId="0" fontId="9" numFmtId="4" xfId="0" applyAlignment="1" applyBorder="1" applyFont="1" applyNumberFormat="1">
      <alignment horizontal="center" shrinkToFit="0" vertical="top" wrapText="1"/>
    </xf>
    <xf borderId="21" fillId="0" fontId="13" numFmtId="4" xfId="0" applyAlignment="1" applyBorder="1" applyFont="1" applyNumberFormat="1">
      <alignment horizontal="center" shrinkToFit="0" vertical="top" wrapText="1"/>
    </xf>
    <xf borderId="23" fillId="0" fontId="13" numFmtId="4" xfId="0" applyAlignment="1" applyBorder="1" applyFont="1" applyNumberFormat="1">
      <alignment horizontal="center" shrinkToFit="0" vertical="top" wrapText="1"/>
    </xf>
    <xf borderId="37" fillId="3" fontId="9" numFmtId="0" xfId="0" applyAlignment="1" applyBorder="1" applyFont="1">
      <alignment horizontal="center" shrinkToFit="0" vertical="top" wrapText="1"/>
    </xf>
    <xf borderId="8" fillId="0" fontId="15" numFmtId="4" xfId="0" applyAlignment="1" applyBorder="1" applyFont="1" applyNumberFormat="1">
      <alignment horizontal="right" vertical="top"/>
    </xf>
    <xf borderId="21" fillId="0" fontId="13" numFmtId="0" xfId="0" applyAlignment="1" applyBorder="1" applyFont="1">
      <alignment horizontal="right" shrinkToFit="0" vertical="top" wrapText="1"/>
    </xf>
    <xf borderId="16" fillId="0" fontId="9" numFmtId="0" xfId="0" applyAlignment="1" applyBorder="1" applyFont="1">
      <alignment horizontal="center" shrinkToFit="0" vertical="top" wrapText="1"/>
    </xf>
    <xf borderId="8" fillId="0" fontId="16" numFmtId="4" xfId="0" applyAlignment="1" applyBorder="1" applyFont="1" applyNumberFormat="1">
      <alignment horizontal="right" vertical="top"/>
    </xf>
    <xf borderId="21" fillId="0" fontId="9" numFmtId="0" xfId="0" applyAlignment="1" applyBorder="1" applyFont="1">
      <alignment horizontal="right" shrinkToFit="0" vertical="top" wrapText="1"/>
    </xf>
    <xf borderId="25" fillId="0" fontId="11" numFmtId="164" xfId="0" applyAlignment="1" applyBorder="1" applyFont="1" applyNumberFormat="1">
      <alignment horizontal="left" shrinkToFit="0" vertical="top" wrapText="1"/>
    </xf>
    <xf borderId="8" fillId="0" fontId="17" numFmtId="0" xfId="0" applyBorder="1" applyFont="1"/>
    <xf borderId="5" fillId="0" fontId="9" numFmtId="0" xfId="0" applyAlignment="1" applyBorder="1" applyFont="1">
      <alignment horizontal="center" shrinkToFit="0" vertical="top" wrapText="1"/>
    </xf>
    <xf borderId="29" fillId="0" fontId="9" numFmtId="164" xfId="0" applyAlignment="1" applyBorder="1" applyFont="1" applyNumberFormat="1">
      <alignment horizontal="left" shrinkToFit="0" vertical="top" wrapText="1"/>
    </xf>
    <xf borderId="8" fillId="0" fontId="18" numFmtId="0" xfId="0" applyBorder="1" applyFont="1"/>
    <xf borderId="9" fillId="0" fontId="9" numFmtId="4" xfId="0" applyAlignment="1" applyBorder="1" applyFont="1" applyNumberFormat="1">
      <alignment horizontal="center" shrinkToFit="0" vertical="top" wrapText="1"/>
    </xf>
    <xf borderId="8" fillId="0" fontId="19" numFmtId="0" xfId="0" applyAlignment="1" applyBorder="1" applyFont="1">
      <alignment shrinkToFit="0" wrapText="1"/>
    </xf>
    <xf borderId="25" fillId="0" fontId="17" numFmtId="0" xfId="0" applyBorder="1" applyFont="1"/>
    <xf borderId="25" fillId="0" fontId="16" numFmtId="4" xfId="0" applyAlignment="1" applyBorder="1" applyFont="1" applyNumberFormat="1">
      <alignment horizontal="right" vertical="top"/>
    </xf>
    <xf borderId="27" fillId="0" fontId="9" numFmtId="0" xfId="0" applyAlignment="1" applyBorder="1" applyFont="1">
      <alignment horizontal="right" shrinkToFit="0" vertical="top" wrapText="1"/>
    </xf>
    <xf borderId="25" fillId="0" fontId="9" numFmtId="0" xfId="0" applyAlignment="1" applyBorder="1" applyFont="1">
      <alignment horizontal="left" shrinkToFit="0" vertical="top" wrapText="1"/>
    </xf>
    <xf borderId="8" fillId="0" fontId="19" numFmtId="0" xfId="0" applyBorder="1" applyFont="1"/>
    <xf borderId="8" fillId="0" fontId="0" numFmtId="0" xfId="0" applyBorder="1" applyFont="1"/>
    <xf borderId="21" fillId="0" fontId="11" numFmtId="4" xfId="0" applyAlignment="1" applyBorder="1" applyFont="1" applyNumberFormat="1">
      <alignment horizontal="center" shrinkToFit="1" vertical="top" wrapText="0"/>
    </xf>
    <xf borderId="19" fillId="0" fontId="17" numFmtId="0" xfId="0" applyBorder="1" applyFont="1"/>
    <xf borderId="19" fillId="0" fontId="16" numFmtId="4" xfId="0" applyAlignment="1" applyBorder="1" applyFont="1" applyNumberFormat="1">
      <alignment horizontal="right" vertical="top"/>
    </xf>
    <xf borderId="18" fillId="0" fontId="9" numFmtId="0" xfId="0" applyAlignment="1" applyBorder="1" applyFont="1">
      <alignment horizontal="right" shrinkToFit="0" vertical="top" wrapText="1"/>
    </xf>
    <xf borderId="19" fillId="0" fontId="9" numFmtId="0" xfId="0" applyAlignment="1" applyBorder="1" applyFont="1">
      <alignment horizontal="left" shrinkToFit="0" vertical="top" wrapText="1"/>
    </xf>
    <xf borderId="8" fillId="0" fontId="19" numFmtId="0" xfId="0" applyAlignment="1" applyBorder="1" applyFont="1">
      <alignment horizontal="left"/>
    </xf>
    <xf borderId="8" fillId="0" fontId="19" numFmtId="0" xfId="0" applyAlignment="1" applyBorder="1" applyFont="1">
      <alignment horizontal="left" shrinkToFit="0" wrapText="1"/>
    </xf>
    <xf borderId="0" fillId="0" fontId="0" numFmtId="4" xfId="0" applyAlignment="1" applyFont="1" applyNumberFormat="1">
      <alignment horizontal="center"/>
    </xf>
    <xf borderId="8" fillId="0" fontId="9" numFmtId="0" xfId="0" applyAlignment="1" applyBorder="1" applyFont="1">
      <alignment horizontal="right" shrinkToFit="0" vertical="center" wrapText="1"/>
    </xf>
    <xf borderId="8" fillId="0" fontId="0" numFmtId="0" xfId="0" applyAlignment="1" applyBorder="1" applyFont="1">
      <alignment vertical="center"/>
    </xf>
    <xf borderId="21" fillId="0" fontId="11" numFmtId="4" xfId="0" applyAlignment="1" applyBorder="1" applyFont="1" applyNumberFormat="1">
      <alignment horizontal="center" shrinkToFit="1" vertical="center" wrapText="0"/>
    </xf>
    <xf borderId="9" fillId="0" fontId="9" numFmtId="4" xfId="0" applyAlignment="1" applyBorder="1" applyFont="1" applyNumberFormat="1">
      <alignment horizontal="center" shrinkToFit="0" vertical="center" wrapText="1"/>
    </xf>
    <xf borderId="8" fillId="0" fontId="17" numFmtId="0" xfId="0" applyAlignment="1" applyBorder="1" applyFont="1">
      <alignment shrinkToFit="0" wrapText="1"/>
    </xf>
    <xf borderId="8" fillId="0" fontId="20" numFmtId="0" xfId="0" applyAlignment="1" applyBorder="1" applyFont="1">
      <alignment horizontal="left" shrinkToFit="0" vertical="top" wrapText="1"/>
    </xf>
    <xf borderId="8" fillId="0" fontId="17" numFmtId="0" xfId="0" applyAlignment="1" applyBorder="1" applyFont="1">
      <alignment horizontal="right"/>
    </xf>
    <xf borderId="8" fillId="0" fontId="17" numFmtId="4" xfId="0" applyBorder="1" applyFont="1" applyNumberFormat="1"/>
    <xf borderId="19" fillId="0" fontId="9" numFmtId="164" xfId="0" applyAlignment="1" applyBorder="1" applyFont="1" applyNumberFormat="1">
      <alignment horizontal="left" shrinkToFit="0" vertical="top" wrapText="1"/>
    </xf>
    <xf borderId="19" fillId="0" fontId="11" numFmtId="164" xfId="0" applyAlignment="1" applyBorder="1" applyFont="1" applyNumberFormat="1">
      <alignment horizontal="left" shrinkToFit="0" vertical="top" wrapText="1"/>
    </xf>
    <xf borderId="19" fillId="0" fontId="9" numFmtId="164" xfId="0" applyAlignment="1" applyBorder="1" applyFont="1" applyNumberFormat="1">
      <alignment horizontal="right" shrinkToFit="0" vertical="top" wrapText="1"/>
    </xf>
    <xf borderId="24" fillId="0" fontId="9" numFmtId="0" xfId="0" applyAlignment="1" applyBorder="1" applyFont="1">
      <alignment horizontal="center" shrinkToFit="0" vertical="top" wrapText="1"/>
    </xf>
    <xf borderId="29" fillId="0" fontId="9" numFmtId="164" xfId="0" applyAlignment="1" applyBorder="1" applyFont="1" applyNumberFormat="1">
      <alignment horizontal="right" shrinkToFit="0" vertical="top" wrapText="1"/>
    </xf>
    <xf borderId="25" fillId="0" fontId="11" numFmtId="4" xfId="0" applyAlignment="1" applyBorder="1" applyFont="1" applyNumberFormat="1">
      <alignment horizontal="center" shrinkToFit="1" vertical="top" wrapText="0"/>
    </xf>
    <xf borderId="25" fillId="0" fontId="13" numFmtId="4" xfId="0" applyAlignment="1" applyBorder="1" applyFont="1" applyNumberFormat="1">
      <alignment horizontal="center" shrinkToFit="0" vertical="top" wrapText="1"/>
    </xf>
    <xf borderId="27" fillId="0" fontId="9" numFmtId="4" xfId="0" applyAlignment="1" applyBorder="1" applyFont="1" applyNumberFormat="1">
      <alignment horizontal="center" shrinkToFit="0" vertical="top" wrapText="1"/>
    </xf>
    <xf borderId="25" fillId="0" fontId="9" numFmtId="4" xfId="0" applyAlignment="1" applyBorder="1" applyFont="1" applyNumberFormat="1">
      <alignment horizontal="center" shrinkToFit="0" vertical="top" wrapText="1"/>
    </xf>
    <xf borderId="38" fillId="0" fontId="9" numFmtId="4" xfId="0" applyAlignment="1" applyBorder="1" applyFont="1" applyNumberFormat="1">
      <alignment horizontal="center" shrinkToFit="0" vertical="top" wrapText="1"/>
    </xf>
    <xf borderId="8" fillId="0" fontId="9" numFmtId="164" xfId="0" applyAlignment="1" applyBorder="1" applyFont="1" applyNumberFormat="1">
      <alignment horizontal="right" shrinkToFit="0" vertical="top" wrapText="1"/>
    </xf>
    <xf borderId="32" fillId="0" fontId="9" numFmtId="0" xfId="0" applyAlignment="1" applyBorder="1" applyFont="1">
      <alignment horizontal="center" shrinkToFit="0" vertical="top" wrapText="1"/>
    </xf>
    <xf borderId="19" fillId="0" fontId="11" numFmtId="4" xfId="0" applyAlignment="1" applyBorder="1" applyFont="1" applyNumberFormat="1">
      <alignment horizontal="center" shrinkToFit="1" vertical="top" wrapText="0"/>
    </xf>
    <xf borderId="19" fillId="0" fontId="13" numFmtId="4" xfId="0" applyAlignment="1" applyBorder="1" applyFont="1" applyNumberFormat="1">
      <alignment horizontal="center" shrinkToFit="0" vertical="top" wrapText="1"/>
    </xf>
    <xf borderId="18" fillId="0" fontId="9" numFmtId="4" xfId="0" applyAlignment="1" applyBorder="1" applyFont="1" applyNumberFormat="1">
      <alignment horizontal="center" shrinkToFit="0" vertical="top" wrapText="1"/>
    </xf>
    <xf borderId="19" fillId="0" fontId="9" numFmtId="4" xfId="0" applyAlignment="1" applyBorder="1" applyFont="1" applyNumberFormat="1">
      <alignment horizontal="center" shrinkToFit="0" vertical="top" wrapText="1"/>
    </xf>
    <xf borderId="39" fillId="0" fontId="9" numFmtId="4" xfId="0" applyAlignment="1" applyBorder="1" applyFont="1" applyNumberFormat="1">
      <alignment horizontal="center" shrinkToFit="0" vertical="top" wrapText="1"/>
    </xf>
    <xf borderId="37" fillId="4" fontId="9" numFmtId="0" xfId="0" applyAlignment="1" applyBorder="1" applyFill="1" applyFont="1">
      <alignment horizontal="center" shrinkToFit="0" vertical="top" wrapText="1"/>
    </xf>
    <xf borderId="35" fillId="4" fontId="0" numFmtId="0" xfId="0" applyBorder="1" applyFont="1"/>
    <xf borderId="8" fillId="4" fontId="13" numFmtId="164" xfId="0" applyAlignment="1" applyBorder="1" applyFont="1" applyNumberFormat="1">
      <alignment horizontal="left" shrinkToFit="0" vertical="top" wrapText="1"/>
    </xf>
    <xf borderId="40" fillId="4" fontId="13" numFmtId="0" xfId="0" applyAlignment="1" applyBorder="1" applyFont="1">
      <alignment horizontal="right" shrinkToFit="0" vertical="top" wrapText="1"/>
    </xf>
    <xf borderId="41" fillId="4" fontId="13" numFmtId="0" xfId="0" applyAlignment="1" applyBorder="1" applyFont="1">
      <alignment horizontal="left" shrinkToFit="0" vertical="top" wrapText="1"/>
    </xf>
    <xf borderId="8" fillId="4" fontId="21" numFmtId="4" xfId="0" applyAlignment="1" applyBorder="1" applyFont="1" applyNumberFormat="1">
      <alignment horizontal="center" vertical="center"/>
    </xf>
    <xf borderId="40" fillId="4" fontId="13" numFmtId="4" xfId="0" applyAlignment="1" applyBorder="1" applyFont="1" applyNumberFormat="1">
      <alignment horizontal="center" shrinkToFit="0" vertical="top" wrapText="1"/>
    </xf>
    <xf borderId="8" fillId="4" fontId="13" numFmtId="4" xfId="0" applyAlignment="1" applyBorder="1" applyFont="1" applyNumberFormat="1">
      <alignment horizontal="center" shrinkToFit="0" vertical="top" wrapText="1"/>
    </xf>
    <xf borderId="9" fillId="4" fontId="13" numFmtId="4" xfId="0" applyAlignment="1" applyBorder="1" applyFont="1" applyNumberFormat="1">
      <alignment horizontal="center" shrinkToFit="0" vertical="top" wrapText="1"/>
    </xf>
    <xf borderId="19" fillId="0" fontId="0" numFmtId="0" xfId="0" applyBorder="1" applyFont="1"/>
    <xf borderId="0" fillId="0" fontId="13" numFmtId="164" xfId="0" applyAlignment="1" applyFont="1" applyNumberFormat="1">
      <alignment horizontal="left" shrinkToFit="0" vertical="top" wrapText="1"/>
    </xf>
    <xf borderId="42" fillId="2" fontId="9" numFmtId="0" xfId="0" applyAlignment="1" applyBorder="1" applyFont="1">
      <alignment horizontal="center" shrinkToFit="0" vertical="top" wrapText="1"/>
    </xf>
    <xf borderId="43" fillId="2" fontId="22" numFmtId="164" xfId="0" applyAlignment="1" applyBorder="1" applyFont="1" applyNumberFormat="1">
      <alignment horizontal="center" vertical="top"/>
    </xf>
    <xf borderId="44" fillId="2" fontId="13" numFmtId="164" xfId="0" applyAlignment="1" applyBorder="1" applyFont="1" applyNumberFormat="1">
      <alignment horizontal="left" shrinkToFit="0" vertical="top" wrapText="1"/>
    </xf>
    <xf borderId="43" fillId="2" fontId="13" numFmtId="0" xfId="0" applyAlignment="1" applyBorder="1" applyFont="1">
      <alignment horizontal="right" shrinkToFit="0" vertical="top" wrapText="1"/>
    </xf>
    <xf borderId="43" fillId="2" fontId="13" numFmtId="0" xfId="0" applyAlignment="1" applyBorder="1" applyFont="1">
      <alignment horizontal="left" shrinkToFit="0" vertical="top" wrapText="1"/>
    </xf>
    <xf borderId="43" fillId="2" fontId="14" numFmtId="4" xfId="0" applyAlignment="1" applyBorder="1" applyFont="1" applyNumberFormat="1">
      <alignment horizontal="center" shrinkToFit="1" vertical="top" wrapText="0"/>
    </xf>
    <xf borderId="43" fillId="2" fontId="13" numFmtId="4" xfId="0" applyAlignment="1" applyBorder="1" applyFont="1" applyNumberFormat="1">
      <alignment horizontal="center" shrinkToFit="0" vertical="top" wrapText="1"/>
    </xf>
    <xf borderId="45" fillId="2" fontId="13" numFmtId="4" xfId="0" applyAlignment="1" applyBorder="1" applyFont="1" applyNumberFormat="1">
      <alignment horizontal="center" shrinkToFit="0" vertical="top" wrapText="1"/>
    </xf>
    <xf borderId="7" fillId="0" fontId="0" numFmtId="0" xfId="0" applyBorder="1" applyFont="1"/>
    <xf borderId="9" fillId="0" fontId="0" numFmtId="0" xfId="0" applyBorder="1" applyFont="1"/>
    <xf borderId="35" fillId="3" fontId="23" numFmtId="164" xfId="0" applyAlignment="1" applyBorder="1" applyFont="1" applyNumberFormat="1">
      <alignment horizontal="center" vertical="top"/>
    </xf>
    <xf borderId="46" fillId="3" fontId="13" numFmtId="164" xfId="0" applyAlignment="1" applyBorder="1" applyFont="1" applyNumberFormat="1">
      <alignment horizontal="left" shrinkToFit="0" vertical="top" wrapText="1"/>
    </xf>
    <xf borderId="35" fillId="3" fontId="13" numFmtId="0" xfId="0" applyAlignment="1" applyBorder="1" applyFont="1">
      <alignment horizontal="right" shrinkToFit="0" vertical="top" wrapText="1"/>
    </xf>
    <xf borderId="35" fillId="3" fontId="13" numFmtId="0" xfId="0" applyAlignment="1" applyBorder="1" applyFont="1">
      <alignment horizontal="left" shrinkToFit="0" vertical="top" wrapText="1"/>
    </xf>
    <xf borderId="35" fillId="3" fontId="14" numFmtId="4" xfId="0" applyAlignment="1" applyBorder="1" applyFont="1" applyNumberFormat="1">
      <alignment horizontal="center" shrinkToFit="1" vertical="top" wrapText="0"/>
    </xf>
    <xf borderId="35" fillId="3" fontId="13" numFmtId="4" xfId="0" applyAlignment="1" applyBorder="1" applyFont="1" applyNumberFormat="1">
      <alignment horizontal="center" shrinkToFit="0" vertical="top" wrapText="1"/>
    </xf>
    <xf borderId="47" fillId="3" fontId="13" numFmtId="4" xfId="0" applyAlignment="1" applyBorder="1" applyFont="1" applyNumberFormat="1">
      <alignment horizontal="center" shrinkToFit="0" vertical="top" wrapText="1"/>
    </xf>
    <xf borderId="48" fillId="0" fontId="9" numFmtId="0" xfId="0" applyAlignment="1" applyBorder="1" applyFont="1">
      <alignment horizontal="center" shrinkToFit="0" vertical="top" wrapText="1"/>
    </xf>
    <xf borderId="8" fillId="0" fontId="11" numFmtId="164" xfId="0" applyAlignment="1" applyBorder="1" applyFont="1" applyNumberFormat="1">
      <alignment shrinkToFit="0" vertical="center" wrapText="1"/>
    </xf>
    <xf borderId="21" fillId="0" fontId="13" numFmtId="164" xfId="0" applyAlignment="1" applyBorder="1" applyFont="1" applyNumberFormat="1">
      <alignment horizontal="left" shrinkToFit="0" vertical="top" wrapText="1"/>
    </xf>
    <xf borderId="8" fillId="0" fontId="13" numFmtId="0" xfId="0" applyAlignment="1" applyBorder="1" applyFont="1">
      <alignment horizontal="right" shrinkToFit="0" vertical="top" wrapText="1"/>
    </xf>
    <xf borderId="8" fillId="0" fontId="11" numFmtId="164" xfId="0" applyAlignment="1" applyBorder="1" applyFont="1" applyNumberFormat="1">
      <alignment horizontal="left" shrinkToFit="0" vertical="center" wrapText="1"/>
    </xf>
    <xf borderId="21" fillId="0" fontId="9" numFmtId="164" xfId="0" applyAlignment="1" applyBorder="1" applyFont="1" applyNumberFormat="1">
      <alignment horizontal="center" shrinkToFit="0" vertical="top" wrapText="1"/>
    </xf>
    <xf borderId="21" fillId="0" fontId="9" numFmtId="164" xfId="0" applyAlignment="1" applyBorder="1" applyFont="1" applyNumberFormat="1">
      <alignment horizontal="left" shrinkToFit="0" vertical="top" wrapText="1"/>
    </xf>
    <xf borderId="8" fillId="0" fontId="14" numFmtId="164" xfId="0" applyAlignment="1" applyBorder="1" applyFont="1" applyNumberFormat="1">
      <alignment horizontal="left" shrinkToFit="0" vertical="center" wrapText="1"/>
    </xf>
    <xf borderId="34" fillId="4" fontId="9" numFmtId="0" xfId="0" applyAlignment="1" applyBorder="1" applyFont="1">
      <alignment horizontal="center" shrinkToFit="0" vertical="top" wrapText="1"/>
    </xf>
    <xf borderId="35" fillId="4" fontId="13" numFmtId="164" xfId="0" applyAlignment="1" applyBorder="1" applyFont="1" applyNumberFormat="1">
      <alignment horizontal="left" shrinkToFit="0" vertical="top" wrapText="1"/>
    </xf>
    <xf borderId="35" fillId="4" fontId="13" numFmtId="0" xfId="0" applyAlignment="1" applyBorder="1" applyFont="1">
      <alignment horizontal="right" shrinkToFit="0" vertical="top" wrapText="1"/>
    </xf>
    <xf borderId="49" fillId="4" fontId="13" numFmtId="0" xfId="0" applyAlignment="1" applyBorder="1" applyFont="1">
      <alignment horizontal="left" shrinkToFit="0" vertical="top" wrapText="1"/>
    </xf>
    <xf borderId="8" fillId="4" fontId="24" numFmtId="4" xfId="0" applyAlignment="1" applyBorder="1" applyFont="1" applyNumberFormat="1">
      <alignment horizontal="center" vertical="center"/>
    </xf>
    <xf borderId="8" fillId="4" fontId="13" numFmtId="4" xfId="0" applyAlignment="1" applyBorder="1" applyFont="1" applyNumberFormat="1">
      <alignment horizontal="center" shrinkToFit="1" vertical="top" wrapText="0"/>
    </xf>
    <xf borderId="19" fillId="0" fontId="14" numFmtId="4" xfId="0" applyAlignment="1" applyBorder="1" applyFont="1" applyNumberFormat="1">
      <alignment horizontal="center" shrinkToFit="1" vertical="top" wrapText="0"/>
    </xf>
    <xf borderId="36" fillId="2" fontId="9" numFmtId="0" xfId="0" applyAlignment="1" applyBorder="1" applyFont="1">
      <alignment horizontal="center" shrinkToFit="0" vertical="top" wrapText="1"/>
    </xf>
    <xf borderId="8" fillId="2" fontId="25" numFmtId="164" xfId="0" applyAlignment="1" applyBorder="1" applyFont="1" applyNumberFormat="1">
      <alignment horizontal="center" vertical="top"/>
    </xf>
    <xf borderId="40" fillId="2" fontId="13" numFmtId="164" xfId="0" applyAlignment="1" applyBorder="1" applyFont="1" applyNumberFormat="1">
      <alignment horizontal="left" shrinkToFit="0" vertical="top" wrapText="1"/>
    </xf>
    <xf borderId="8" fillId="2" fontId="13" numFmtId="0" xfId="0" applyAlignment="1" applyBorder="1" applyFont="1">
      <alignment horizontal="right" shrinkToFit="0" vertical="top" wrapText="1"/>
    </xf>
    <xf borderId="8" fillId="2" fontId="13" numFmtId="0" xfId="0" applyAlignment="1" applyBorder="1" applyFont="1">
      <alignment horizontal="left" shrinkToFit="0" vertical="top" wrapText="1"/>
    </xf>
    <xf borderId="8" fillId="2" fontId="14" numFmtId="4" xfId="0" applyAlignment="1" applyBorder="1" applyFont="1" applyNumberFormat="1">
      <alignment horizontal="center" shrinkToFit="1" vertical="top" wrapText="0"/>
    </xf>
    <xf borderId="8" fillId="2" fontId="13" numFmtId="4" xfId="0" applyAlignment="1" applyBorder="1" applyFont="1" applyNumberFormat="1">
      <alignment horizontal="center" shrinkToFit="0" vertical="top" wrapText="1"/>
    </xf>
    <xf borderId="9" fillId="2" fontId="13" numFmtId="4" xfId="0" applyAlignment="1" applyBorder="1" applyFont="1" applyNumberFormat="1">
      <alignment horizontal="center" shrinkToFit="0" vertical="top" wrapText="1"/>
    </xf>
    <xf borderId="8" fillId="0" fontId="14" numFmtId="164" xfId="0" applyAlignment="1" applyBorder="1" applyFont="1" applyNumberFormat="1">
      <alignment horizontal="left" shrinkToFit="0" vertical="top" wrapText="1"/>
    </xf>
    <xf borderId="50" fillId="0" fontId="9" numFmtId="0" xfId="0" applyAlignment="1" applyBorder="1" applyFont="1">
      <alignment horizontal="center" shrinkToFit="0" vertical="top" wrapText="1"/>
    </xf>
    <xf borderId="25" fillId="0" fontId="14" numFmtId="164" xfId="0" applyAlignment="1" applyBorder="1" applyFont="1" applyNumberFormat="1">
      <alignment horizontal="left" shrinkToFit="0" vertical="top" wrapText="1"/>
    </xf>
    <xf borderId="27" fillId="0" fontId="13" numFmtId="164" xfId="0" applyAlignment="1" applyBorder="1" applyFont="1" applyNumberFormat="1">
      <alignment horizontal="left" shrinkToFit="0" vertical="top" wrapText="1"/>
    </xf>
    <xf borderId="20" fillId="0" fontId="13" numFmtId="0" xfId="0" applyAlignment="1" applyBorder="1" applyFont="1">
      <alignment horizontal="left" shrinkToFit="0" vertical="top" wrapText="1"/>
    </xf>
    <xf borderId="7" fillId="4" fontId="9" numFmtId="0" xfId="0" applyAlignment="1" applyBorder="1" applyFont="1">
      <alignment horizontal="center" shrinkToFit="0" vertical="top" wrapText="1"/>
    </xf>
    <xf borderId="8" fillId="4" fontId="13" numFmtId="0" xfId="0" applyAlignment="1" applyBorder="1" applyFont="1">
      <alignment horizontal="right" shrinkToFit="0" vertical="top" wrapText="1"/>
    </xf>
    <xf borderId="8" fillId="4" fontId="13" numFmtId="0" xfId="0" applyAlignment="1" applyBorder="1" applyFont="1">
      <alignment horizontal="left" shrinkToFit="0" vertical="top" wrapText="1"/>
    </xf>
    <xf borderId="51" fillId="4" fontId="24" numFmtId="4" xfId="0" applyAlignment="1" applyBorder="1" applyFont="1" applyNumberFormat="1">
      <alignment horizontal="center" vertical="center"/>
    </xf>
    <xf borderId="8" fillId="2" fontId="26" numFmtId="164" xfId="0" applyAlignment="1" applyBorder="1" applyFont="1" applyNumberFormat="1">
      <alignment horizontal="center" shrinkToFit="0" vertical="top" wrapText="1"/>
    </xf>
    <xf borderId="8" fillId="3" fontId="27" numFmtId="164" xfId="0" applyAlignment="1" applyBorder="1" applyFont="1" applyNumberFormat="1">
      <alignment horizontal="center" shrinkToFit="0" vertical="top" wrapText="1"/>
    </xf>
    <xf borderId="40" fillId="3" fontId="13" numFmtId="164" xfId="0" applyAlignment="1" applyBorder="1" applyFont="1" applyNumberFormat="1">
      <alignment horizontal="left" shrinkToFit="0" vertical="top" wrapText="1"/>
    </xf>
    <xf borderId="8" fillId="3" fontId="13" numFmtId="0" xfId="0" applyAlignment="1" applyBorder="1" applyFont="1">
      <alignment horizontal="right" shrinkToFit="0" vertical="top" wrapText="1"/>
    </xf>
    <xf borderId="8" fillId="3" fontId="13" numFmtId="0" xfId="0" applyAlignment="1" applyBorder="1" applyFont="1">
      <alignment horizontal="left" shrinkToFit="0" vertical="top" wrapText="1"/>
    </xf>
    <xf borderId="8" fillId="3" fontId="14" numFmtId="4" xfId="0" applyAlignment="1" applyBorder="1" applyFont="1" applyNumberFormat="1">
      <alignment horizontal="center" shrinkToFit="1" vertical="top" wrapText="0"/>
    </xf>
    <xf borderId="8" fillId="3" fontId="13" numFmtId="4" xfId="0" applyAlignment="1" applyBorder="1" applyFont="1" applyNumberFormat="1">
      <alignment horizontal="center" shrinkToFit="0" vertical="top" wrapText="1"/>
    </xf>
    <xf borderId="9" fillId="3" fontId="13" numFmtId="4" xfId="0" applyAlignment="1" applyBorder="1" applyFont="1" applyNumberFormat="1">
      <alignment horizontal="center" shrinkToFit="0" vertical="top" wrapText="1"/>
    </xf>
    <xf borderId="20" fillId="0" fontId="9" numFmtId="4" xfId="0" applyAlignment="1" applyBorder="1" applyFont="1" applyNumberFormat="1">
      <alignment horizontal="center" shrinkToFit="0" vertical="top" wrapText="1"/>
    </xf>
    <xf borderId="9" fillId="0" fontId="16" numFmtId="4" xfId="0" applyBorder="1" applyFont="1" applyNumberFormat="1"/>
    <xf borderId="20" fillId="0" fontId="13" numFmtId="4" xfId="0" applyAlignment="1" applyBorder="1" applyFont="1" applyNumberFormat="1">
      <alignment horizontal="center" shrinkToFit="0" vertical="top" wrapText="1"/>
    </xf>
    <xf borderId="41" fillId="4" fontId="14" numFmtId="4" xfId="0" applyAlignment="1" applyBorder="1" applyFont="1" applyNumberFormat="1">
      <alignment horizontal="center" shrinkToFit="1" vertical="top" wrapText="0"/>
    </xf>
    <xf borderId="40" fillId="4" fontId="13" numFmtId="4" xfId="0" applyAlignment="1" applyBorder="1" applyFont="1" applyNumberFormat="1">
      <alignment horizontal="center" shrinkToFit="1" vertical="top" wrapText="0"/>
    </xf>
    <xf borderId="51" fillId="3" fontId="0" numFmtId="0" xfId="0" applyBorder="1" applyFont="1"/>
    <xf borderId="39" fillId="0" fontId="13" numFmtId="4" xfId="0" applyAlignment="1" applyBorder="1" applyFont="1" applyNumberFormat="1">
      <alignment horizontal="center" shrinkToFit="0" vertical="top" wrapText="1"/>
    </xf>
    <xf borderId="8" fillId="2" fontId="28" numFmtId="164" xfId="0" applyAlignment="1" applyBorder="1" applyFont="1" applyNumberFormat="1">
      <alignment horizontal="center" shrinkToFit="0" vertical="center" wrapText="1"/>
    </xf>
    <xf borderId="8" fillId="3" fontId="29" numFmtId="164" xfId="0" applyAlignment="1" applyBorder="1" applyFont="1" applyNumberFormat="1">
      <alignment horizontal="center" shrinkToFit="0" vertical="center" wrapText="1"/>
    </xf>
    <xf borderId="0" fillId="0" fontId="13" numFmtId="4" xfId="0" applyAlignment="1" applyFont="1" applyNumberFormat="1">
      <alignment horizontal="center" shrinkToFit="0" vertical="top" wrapText="1"/>
    </xf>
    <xf borderId="0" fillId="0" fontId="9" numFmtId="4" xfId="0" applyAlignment="1" applyFont="1" applyNumberFormat="1">
      <alignment horizontal="center" shrinkToFit="0" vertical="top" wrapText="1"/>
    </xf>
    <xf borderId="52" fillId="3" fontId="13" numFmtId="164" xfId="0" applyAlignment="1" applyBorder="1" applyFont="1" applyNumberFormat="1">
      <alignment horizontal="left" shrinkToFit="0" vertical="top" wrapText="1"/>
    </xf>
    <xf borderId="7" fillId="2" fontId="30" numFmtId="164" xfId="0" applyAlignment="1" applyBorder="1" applyFont="1" applyNumberFormat="1">
      <alignment vertical="top"/>
    </xf>
    <xf borderId="7" fillId="2" fontId="31" numFmtId="164" xfId="0" applyAlignment="1" applyBorder="1" applyFont="1" applyNumberFormat="1">
      <alignment shrinkToFit="0" vertical="top" wrapText="1"/>
    </xf>
    <xf borderId="53" fillId="2" fontId="32" numFmtId="164" xfId="0" applyAlignment="1" applyBorder="1" applyFont="1" applyNumberFormat="1">
      <alignment horizontal="center" vertical="top"/>
    </xf>
    <xf borderId="19" fillId="0" fontId="13" numFmtId="164" xfId="0" applyAlignment="1" applyBorder="1" applyFont="1" applyNumberFormat="1">
      <alignment horizontal="left" shrinkToFit="0" vertical="top" wrapText="1"/>
    </xf>
    <xf borderId="0" fillId="0" fontId="0" numFmtId="4" xfId="0" applyFont="1" applyNumberFormat="1"/>
    <xf borderId="8" fillId="0" fontId="17" numFmtId="4" xfId="0" applyAlignment="1" applyBorder="1" applyFont="1" applyNumberFormat="1">
      <alignment horizontal="center" shrinkToFit="0" vertical="top" wrapText="1"/>
    </xf>
    <xf borderId="9" fillId="0" fontId="17" numFmtId="4" xfId="0" applyAlignment="1" applyBorder="1" applyFont="1" applyNumberFormat="1">
      <alignment horizontal="center" shrinkToFit="0" vertical="top" wrapText="1"/>
    </xf>
    <xf borderId="8" fillId="0" fontId="17" numFmtId="164" xfId="0" applyAlignment="1" applyBorder="1" applyFont="1" applyNumberFormat="1">
      <alignment horizontal="left" shrinkToFit="0" vertical="top" wrapText="1"/>
    </xf>
    <xf borderId="21" fillId="0" fontId="13" numFmtId="164" xfId="0" applyAlignment="1" applyBorder="1" applyFont="1" applyNumberFormat="1">
      <alignment horizontal="left" shrinkToFit="0" vertical="center" wrapText="1"/>
    </xf>
    <xf borderId="8" fillId="0" fontId="13" numFmtId="0" xfId="0" applyAlignment="1" applyBorder="1" applyFont="1">
      <alignment horizontal="right" shrinkToFit="0" vertical="center" wrapText="1"/>
    </xf>
    <xf borderId="8" fillId="0" fontId="13" numFmtId="0" xfId="0" applyAlignment="1" applyBorder="1" applyFont="1">
      <alignment horizontal="left" shrinkToFit="0" vertical="center" wrapText="1"/>
    </xf>
    <xf borderId="8" fillId="0" fontId="19" numFmtId="164" xfId="0" applyAlignment="1" applyBorder="1" applyFont="1" applyNumberFormat="1">
      <alignment horizontal="left" shrinkToFit="0" vertical="top" wrapText="1"/>
    </xf>
    <xf borderId="8" fillId="0" fontId="14" numFmtId="4" xfId="0" applyAlignment="1" applyBorder="1" applyFont="1" applyNumberFormat="1">
      <alignment horizontal="center" shrinkToFit="1" vertical="center" wrapText="0"/>
    </xf>
    <xf borderId="8" fillId="0" fontId="13" numFmtId="4" xfId="0" applyAlignment="1" applyBorder="1" applyFont="1" applyNumberFormat="1">
      <alignment horizontal="center" shrinkToFit="0" vertical="center" wrapText="1"/>
    </xf>
    <xf borderId="9" fillId="0" fontId="13" numFmtId="4" xfId="0" applyAlignment="1" applyBorder="1" applyFont="1" applyNumberFormat="1">
      <alignment horizontal="center" shrinkToFit="0" vertical="center" wrapText="1"/>
    </xf>
    <xf borderId="8" fillId="0" fontId="18" numFmtId="164" xfId="0" applyAlignment="1" applyBorder="1" applyFont="1" applyNumberFormat="1">
      <alignment horizontal="left" shrinkToFit="0" vertical="top" wrapText="1"/>
    </xf>
    <xf borderId="8" fillId="0" fontId="33" numFmtId="164" xfId="0" applyAlignment="1" applyBorder="1" applyFont="1" applyNumberFormat="1">
      <alignment horizontal="left" shrinkToFit="0" vertical="top" wrapText="1"/>
    </xf>
    <xf borderId="21" fillId="0" fontId="17" numFmtId="164" xfId="0" applyAlignment="1" applyBorder="1" applyFont="1" applyNumberFormat="1">
      <alignment horizontal="left" shrinkToFit="0" vertical="center" wrapText="1"/>
    </xf>
    <xf borderId="8" fillId="0" fontId="17" numFmtId="0" xfId="0" applyAlignment="1" applyBorder="1" applyFont="1">
      <alignment horizontal="right" shrinkToFit="0" vertical="center" wrapText="1"/>
    </xf>
    <xf borderId="8" fillId="0" fontId="17" numFmtId="0" xfId="0" applyAlignment="1" applyBorder="1" applyFont="1">
      <alignment horizontal="left" shrinkToFit="0" vertical="center" wrapText="1"/>
    </xf>
    <xf borderId="8" fillId="0" fontId="19" numFmtId="4" xfId="0" applyAlignment="1" applyBorder="1" applyFont="1" applyNumberFormat="1">
      <alignment horizontal="center" shrinkToFit="1" vertical="center" wrapText="0"/>
    </xf>
    <xf borderId="8" fillId="0" fontId="17" numFmtId="4" xfId="0" applyAlignment="1" applyBorder="1" applyFont="1" applyNumberFormat="1">
      <alignment horizontal="center" shrinkToFit="0" vertical="center" wrapText="1"/>
    </xf>
    <xf borderId="54" fillId="4" fontId="9" numFmtId="0" xfId="0" applyAlignment="1" applyBorder="1" applyFont="1">
      <alignment horizontal="center" shrinkToFit="0" vertical="top" wrapText="1"/>
    </xf>
    <xf borderId="43" fillId="4" fontId="13" numFmtId="164" xfId="0" applyAlignment="1" applyBorder="1" applyFont="1" applyNumberFormat="1">
      <alignment horizontal="left" shrinkToFit="0" vertical="top" wrapText="1"/>
    </xf>
    <xf borderId="44" fillId="4" fontId="13" numFmtId="164" xfId="0" applyAlignment="1" applyBorder="1" applyFont="1" applyNumberFormat="1">
      <alignment horizontal="left" shrinkToFit="0" vertical="top" wrapText="1"/>
    </xf>
    <xf borderId="44" fillId="4" fontId="13" numFmtId="0" xfId="0" applyAlignment="1" applyBorder="1" applyFont="1">
      <alignment horizontal="right" shrinkToFit="0" vertical="top" wrapText="1"/>
    </xf>
    <xf borderId="55" fillId="4" fontId="13" numFmtId="0" xfId="0" applyAlignment="1" applyBorder="1" applyFont="1">
      <alignment horizontal="left" shrinkToFit="0" vertical="top" wrapText="1"/>
    </xf>
    <xf borderId="44" fillId="4" fontId="13" numFmtId="4" xfId="0" applyAlignment="1" applyBorder="1" applyFont="1" applyNumberFormat="1">
      <alignment horizontal="center" shrinkToFit="0" vertical="top" wrapText="1"/>
    </xf>
    <xf borderId="44" fillId="4" fontId="13" numFmtId="4" xfId="0" applyAlignment="1" applyBorder="1" applyFont="1" applyNumberFormat="1">
      <alignment horizontal="center" shrinkToFit="1" vertical="top" wrapText="0"/>
    </xf>
    <xf borderId="56" fillId="4" fontId="13" numFmtId="4" xfId="0" applyAlignment="1" applyBorder="1" applyFont="1" applyNumberFormat="1">
      <alignment horizontal="center" shrinkToFit="0" vertical="top" wrapText="1"/>
    </xf>
    <xf borderId="8" fillId="3" fontId="13" numFmtId="164" xfId="0" applyAlignment="1" applyBorder="1" applyFont="1" applyNumberFormat="1">
      <alignment horizontal="left" shrinkToFit="0" vertical="top" wrapText="1"/>
    </xf>
    <xf borderId="37" fillId="2" fontId="9" numFmtId="0" xfId="0" applyAlignment="1" applyBorder="1" applyFont="1">
      <alignment horizontal="center" shrinkToFit="0" vertical="top" wrapText="1"/>
    </xf>
    <xf borderId="46" fillId="2" fontId="13" numFmtId="164" xfId="0" applyAlignment="1" applyBorder="1" applyFont="1" applyNumberFormat="1">
      <alignment horizontal="left" shrinkToFit="0" vertical="top" wrapText="1"/>
    </xf>
    <xf borderId="35" fillId="2" fontId="13" numFmtId="0" xfId="0" applyAlignment="1" applyBorder="1" applyFont="1">
      <alignment horizontal="right" shrinkToFit="0" vertical="top" wrapText="1"/>
    </xf>
    <xf borderId="35" fillId="2" fontId="13" numFmtId="0" xfId="0" applyAlignment="1" applyBorder="1" applyFont="1">
      <alignment horizontal="left" shrinkToFit="0" vertical="top" wrapText="1"/>
    </xf>
    <xf borderId="35" fillId="2" fontId="14" numFmtId="4" xfId="0" applyAlignment="1" applyBorder="1" applyFont="1" applyNumberFormat="1">
      <alignment horizontal="center" shrinkToFit="1" vertical="top" wrapText="0"/>
    </xf>
    <xf borderId="35" fillId="2" fontId="13" numFmtId="4" xfId="0" applyAlignment="1" applyBorder="1" applyFont="1" applyNumberFormat="1">
      <alignment horizontal="center" shrinkToFit="0" vertical="top" wrapText="1"/>
    </xf>
    <xf borderId="47" fillId="2" fontId="13" numFmtId="4" xfId="0" applyAlignment="1" applyBorder="1" applyFont="1" applyNumberFormat="1">
      <alignment horizontal="center" shrinkToFit="0" vertical="top" wrapText="1"/>
    </xf>
    <xf borderId="8" fillId="3" fontId="34" numFmtId="164" xfId="0" applyAlignment="1" applyBorder="1" applyFont="1" applyNumberFormat="1">
      <alignment horizontal="left" shrinkToFit="0" vertical="top" wrapText="1"/>
    </xf>
    <xf borderId="0" fillId="0" fontId="0" numFmtId="165" xfId="0" applyFont="1" applyNumberFormat="1"/>
    <xf borderId="8" fillId="0" fontId="35" numFmtId="164" xfId="0" applyAlignment="1" applyBorder="1" applyFont="1" applyNumberFormat="1">
      <alignment horizontal="left" shrinkToFit="0" vertical="top" wrapText="1"/>
    </xf>
    <xf borderId="8" fillId="3" fontId="11" numFmtId="164" xfId="0" applyAlignment="1" applyBorder="1" applyFont="1" applyNumberFormat="1">
      <alignment horizontal="left" shrinkToFit="0" vertical="top" wrapText="1"/>
    </xf>
    <xf borderId="8" fillId="3" fontId="9" numFmtId="164" xfId="0" applyAlignment="1" applyBorder="1" applyFont="1" applyNumberFormat="1">
      <alignment horizontal="left" shrinkToFit="0" vertical="top" wrapText="1"/>
    </xf>
    <xf borderId="42" fillId="3" fontId="9" numFmtId="0" xfId="0" applyAlignment="1" applyBorder="1" applyFont="1">
      <alignment horizontal="center" shrinkToFit="0" vertical="top" wrapText="1"/>
    </xf>
    <xf borderId="25" fillId="0" fontId="11" numFmtId="164" xfId="0" applyAlignment="1" applyBorder="1" applyFont="1" applyNumberFormat="1">
      <alignment horizontal="left" shrinkToFit="0" vertical="center" wrapText="1"/>
    </xf>
    <xf borderId="25" fillId="0" fontId="9" numFmtId="0" xfId="0" applyAlignment="1" applyBorder="1" applyFont="1">
      <alignment horizontal="right" shrinkToFit="0" vertical="top" wrapText="1"/>
    </xf>
    <xf borderId="25" fillId="0" fontId="9" numFmtId="4" xfId="0" applyAlignment="1" applyBorder="1" applyFont="1" applyNumberFormat="1">
      <alignment horizontal="center" shrinkToFit="1" vertical="top" wrapText="0"/>
    </xf>
    <xf borderId="8" fillId="0" fontId="36" numFmtId="164" xfId="0" applyAlignment="1" applyBorder="1" applyFont="1" applyNumberFormat="1">
      <alignment horizontal="left" shrinkToFit="0" vertical="center" wrapText="1"/>
    </xf>
    <xf borderId="8" fillId="0" fontId="9" numFmtId="164" xfId="0" applyAlignment="1" applyBorder="1" applyFont="1" applyNumberFormat="1">
      <alignment horizontal="left" shrinkToFit="0" vertical="center" wrapText="1"/>
    </xf>
    <xf borderId="19" fillId="0" fontId="9" numFmtId="164" xfId="0" applyAlignment="1" applyBorder="1" applyFont="1" applyNumberFormat="1">
      <alignment horizontal="left" shrinkToFit="0" vertical="center" wrapText="1"/>
    </xf>
    <xf borderId="19" fillId="0" fontId="11" numFmtId="164" xfId="0" applyAlignment="1" applyBorder="1" applyFont="1" applyNumberFormat="1">
      <alignment horizontal="left" shrinkToFit="0" vertical="center" wrapText="1"/>
    </xf>
    <xf borderId="7" fillId="4" fontId="37" numFmtId="0" xfId="0" applyAlignment="1" applyBorder="1" applyFont="1">
      <alignment horizontal="center" shrinkToFit="0" vertical="top" wrapText="1"/>
    </xf>
    <xf borderId="35" fillId="4" fontId="11" numFmtId="164" xfId="0" applyAlignment="1" applyBorder="1" applyFont="1" applyNumberFormat="1">
      <alignment horizontal="left" shrinkToFit="0" vertical="top" wrapText="1"/>
    </xf>
    <xf borderId="46" fillId="4" fontId="9" numFmtId="164" xfId="0" applyAlignment="1" applyBorder="1" applyFont="1" applyNumberFormat="1">
      <alignment horizontal="left" shrinkToFit="0" vertical="top" wrapText="1"/>
    </xf>
    <xf borderId="46" fillId="4" fontId="9" numFmtId="0" xfId="0" applyAlignment="1" applyBorder="1" applyFont="1">
      <alignment horizontal="right" shrinkToFit="0" vertical="top" wrapText="1"/>
    </xf>
    <xf borderId="57" fillId="4" fontId="9" numFmtId="0" xfId="0" applyAlignment="1" applyBorder="1" applyFont="1">
      <alignment horizontal="left" shrinkToFit="0" vertical="top" wrapText="1"/>
    </xf>
    <xf borderId="46" fillId="4" fontId="9" numFmtId="4" xfId="0" applyAlignment="1" applyBorder="1" applyFont="1" applyNumberFormat="1">
      <alignment horizontal="center" shrinkToFit="0" vertical="top" wrapText="1"/>
    </xf>
    <xf borderId="46" fillId="4" fontId="9" numFmtId="4" xfId="0" applyAlignment="1" applyBorder="1" applyFont="1" applyNumberFormat="1">
      <alignment horizontal="center" shrinkToFit="1" vertical="top" wrapText="0"/>
    </xf>
    <xf borderId="58" fillId="4" fontId="9" numFmtId="4" xfId="0" applyAlignment="1" applyBorder="1" applyFont="1" applyNumberFormat="1">
      <alignment horizontal="center" shrinkToFit="0" vertical="top" wrapText="1"/>
    </xf>
    <xf borderId="36" fillId="3" fontId="37" numFmtId="0" xfId="0" applyAlignment="1" applyBorder="1" applyFont="1">
      <alignment horizontal="center" shrinkToFit="0" vertical="top" wrapText="1"/>
    </xf>
    <xf borderId="8" fillId="3" fontId="14" numFmtId="164" xfId="0" applyAlignment="1" applyBorder="1" applyFont="1" applyNumberFormat="1">
      <alignment horizontal="left" shrinkToFit="0" vertical="top" wrapText="1"/>
    </xf>
    <xf borderId="46" fillId="3" fontId="13" numFmtId="0" xfId="0" applyAlignment="1" applyBorder="1" applyFont="1">
      <alignment horizontal="right" shrinkToFit="0" vertical="top" wrapText="1"/>
    </xf>
    <xf borderId="46" fillId="3" fontId="13" numFmtId="0" xfId="0" applyAlignment="1" applyBorder="1" applyFont="1">
      <alignment horizontal="left" shrinkToFit="0" vertical="top" wrapText="1"/>
    </xf>
    <xf borderId="46" fillId="3" fontId="13" numFmtId="4" xfId="0" applyAlignment="1" applyBorder="1" applyFont="1" applyNumberFormat="1">
      <alignment horizontal="center" shrinkToFit="0" vertical="top" wrapText="1"/>
    </xf>
    <xf borderId="46" fillId="3" fontId="13" numFmtId="4" xfId="0" applyAlignment="1" applyBorder="1" applyFont="1" applyNumberFormat="1">
      <alignment horizontal="center" shrinkToFit="1" vertical="top" wrapText="0"/>
    </xf>
    <xf borderId="58" fillId="3" fontId="13" numFmtId="4" xfId="0" applyAlignment="1" applyBorder="1" applyFont="1" applyNumberFormat="1">
      <alignment horizontal="center" shrinkToFit="0" vertical="top" wrapText="1"/>
    </xf>
    <xf borderId="0" fillId="0" fontId="17" numFmtId="164" xfId="0" applyFont="1" applyNumberFormat="1"/>
    <xf borderId="21" fillId="0" fontId="9" numFmtId="0" xfId="0" applyAlignment="1" applyBorder="1" applyFont="1">
      <alignment horizontal="left" shrinkToFit="0" vertical="top" wrapText="1"/>
    </xf>
    <xf borderId="23" fillId="0" fontId="9" numFmtId="4" xfId="0" applyAlignment="1" applyBorder="1" applyFont="1" applyNumberFormat="1">
      <alignment horizontal="center" shrinkToFit="0" vertical="top" wrapText="1"/>
    </xf>
    <xf borderId="40" fillId="4" fontId="13" numFmtId="164" xfId="0" applyAlignment="1" applyBorder="1" applyFont="1" applyNumberFormat="1">
      <alignment horizontal="left" shrinkToFit="0" vertical="top" wrapText="1"/>
    </xf>
    <xf borderId="40" fillId="4" fontId="13" numFmtId="0" xfId="0" applyAlignment="1" applyBorder="1" applyFont="1">
      <alignment horizontal="left" shrinkToFit="0" vertical="top" wrapText="1"/>
    </xf>
    <xf borderId="40" fillId="4" fontId="11" numFmtId="4" xfId="0" applyAlignment="1" applyBorder="1" applyFont="1" applyNumberFormat="1">
      <alignment horizontal="center" shrinkToFit="1" vertical="center" wrapText="0"/>
    </xf>
    <xf borderId="59" fillId="4" fontId="13" numFmtId="4" xfId="0" applyAlignment="1" applyBorder="1" applyFont="1" applyNumberFormat="1">
      <alignment horizontal="center" shrinkToFit="0" vertical="top" wrapText="1"/>
    </xf>
    <xf borderId="18" fillId="0" fontId="13" numFmtId="164" xfId="0" applyAlignment="1" applyBorder="1" applyFont="1" applyNumberFormat="1">
      <alignment horizontal="left" shrinkToFit="0" vertical="top" wrapText="1"/>
    </xf>
    <xf borderId="60" fillId="2" fontId="0" numFmtId="0" xfId="0" applyBorder="1" applyFont="1"/>
    <xf borderId="36" fillId="2" fontId="38" numFmtId="164" xfId="0" applyAlignment="1" applyBorder="1" applyFont="1" applyNumberFormat="1">
      <alignment horizontal="left" vertical="center"/>
    </xf>
    <xf borderId="53" fillId="2" fontId="39" numFmtId="164" xfId="0" applyAlignment="1" applyBorder="1" applyFont="1" applyNumberFormat="1">
      <alignment horizontal="left" vertical="center"/>
    </xf>
    <xf borderId="51" fillId="3" fontId="40" numFmtId="164" xfId="0" applyAlignment="1" applyBorder="1" applyFont="1" applyNumberFormat="1">
      <alignment horizontal="left" vertical="center"/>
    </xf>
    <xf borderId="18" fillId="0" fontId="9" numFmtId="164" xfId="0" applyAlignment="1" applyBorder="1" applyFont="1" applyNumberFormat="1">
      <alignment horizontal="left" shrinkToFit="0" vertical="top" wrapText="1"/>
    </xf>
    <xf borderId="40" fillId="3" fontId="9" numFmtId="164" xfId="0" applyAlignment="1" applyBorder="1" applyFont="1" applyNumberFormat="1">
      <alignment horizontal="left" shrinkToFit="0" vertical="top" wrapText="1"/>
    </xf>
    <xf borderId="8" fillId="3" fontId="11" numFmtId="4" xfId="0" applyAlignment="1" applyBorder="1" applyFont="1" applyNumberFormat="1">
      <alignment horizontal="center" shrinkToFit="1" vertical="top" wrapText="0"/>
    </xf>
    <xf borderId="27" fillId="0" fontId="9" numFmtId="164" xfId="0" applyAlignment="1" applyBorder="1" applyFont="1" applyNumberFormat="1">
      <alignment horizontal="left" shrinkToFit="0" vertical="top" wrapText="1"/>
    </xf>
    <xf borderId="0" fillId="0" fontId="9" numFmtId="164" xfId="0" applyAlignment="1" applyFont="1" applyNumberFormat="1">
      <alignment horizontal="left" shrinkToFit="0" vertical="top" wrapText="1"/>
    </xf>
    <xf borderId="31" fillId="0" fontId="9" numFmtId="4" xfId="0" applyAlignment="1" applyBorder="1" applyFont="1" applyNumberFormat="1">
      <alignment horizontal="center" shrinkToFit="0" vertical="top" wrapText="1"/>
    </xf>
    <xf borderId="61" fillId="0" fontId="9" numFmtId="4" xfId="0" applyAlignment="1" applyBorder="1" applyFont="1" applyNumberFormat="1">
      <alignment horizontal="center" shrinkToFit="0" vertical="top" wrapText="1"/>
    </xf>
    <xf borderId="7" fillId="4" fontId="9" numFmtId="164" xfId="0" applyAlignment="1" applyBorder="1" applyFont="1" applyNumberFormat="1">
      <alignment horizontal="left" shrinkToFit="0" vertical="top" wrapText="1"/>
    </xf>
    <xf borderId="8" fillId="4" fontId="0" numFmtId="0" xfId="0" applyBorder="1" applyFont="1"/>
    <xf borderId="8" fillId="4" fontId="9" numFmtId="164" xfId="0" applyAlignment="1" applyBorder="1" applyFont="1" applyNumberFormat="1">
      <alignment horizontal="left" shrinkToFit="0" vertical="top" wrapText="1"/>
    </xf>
    <xf borderId="8" fillId="4" fontId="9" numFmtId="0" xfId="0" applyAlignment="1" applyBorder="1" applyFont="1">
      <alignment horizontal="right" shrinkToFit="0" vertical="top" wrapText="1"/>
    </xf>
    <xf borderId="8" fillId="4" fontId="9" numFmtId="0" xfId="0" applyAlignment="1" applyBorder="1" applyFont="1">
      <alignment horizontal="left" shrinkToFit="0" vertical="top" wrapText="1"/>
    </xf>
    <xf borderId="8" fillId="4" fontId="41" numFmtId="4" xfId="0" applyAlignment="1" applyBorder="1" applyFont="1" applyNumberFormat="1">
      <alignment horizontal="center" shrinkToFit="1" vertical="center" wrapText="0"/>
    </xf>
    <xf borderId="40" fillId="4" fontId="9" numFmtId="4" xfId="0" applyAlignment="1" applyBorder="1" applyFont="1" applyNumberFormat="1">
      <alignment horizontal="center" shrinkToFit="0" vertical="top" wrapText="1"/>
    </xf>
    <xf borderId="8" fillId="4" fontId="9" numFmtId="4" xfId="0" applyAlignment="1" applyBorder="1" applyFont="1" applyNumberFormat="1">
      <alignment horizontal="center" shrinkToFit="0" vertical="top" wrapText="1"/>
    </xf>
    <xf borderId="9" fillId="4" fontId="9" numFmtId="4" xfId="0" applyAlignment="1" applyBorder="1" applyFont="1" applyNumberFormat="1">
      <alignment horizontal="center" shrinkToFit="0" vertical="top" wrapText="1"/>
    </xf>
    <xf borderId="19" fillId="0" fontId="9" numFmtId="0" xfId="0" applyAlignment="1" applyBorder="1" applyFont="1">
      <alignment horizontal="right" shrinkToFit="0" vertical="top" wrapText="1"/>
    </xf>
    <xf borderId="18" fillId="0" fontId="14" numFmtId="4" xfId="0" applyAlignment="1" applyBorder="1" applyFont="1" applyNumberFormat="1">
      <alignment horizontal="center" shrinkToFit="1" vertical="top" wrapText="0"/>
    </xf>
    <xf borderId="18" fillId="0" fontId="13" numFmtId="4" xfId="0" applyAlignment="1" applyBorder="1" applyFont="1" applyNumberFormat="1">
      <alignment horizontal="center" shrinkToFit="0" vertical="top" wrapText="1"/>
    </xf>
    <xf borderId="62" fillId="0" fontId="13" numFmtId="4" xfId="0" applyAlignment="1" applyBorder="1" applyFont="1" applyNumberFormat="1">
      <alignment horizontal="center" shrinkToFit="0" vertical="top" wrapText="1"/>
    </xf>
    <xf borderId="8" fillId="2" fontId="42" numFmtId="164" xfId="0" applyAlignment="1" applyBorder="1" applyFont="1" applyNumberFormat="1">
      <alignment horizontal="center" vertical="center"/>
    </xf>
    <xf borderId="8" fillId="3" fontId="43" numFmtId="164" xfId="0" applyAlignment="1" applyBorder="1" applyFont="1" applyNumberFormat="1">
      <alignment horizontal="center" vertical="center"/>
    </xf>
    <xf borderId="25" fillId="0" fontId="13" numFmtId="166" xfId="0" applyAlignment="1" applyBorder="1" applyFont="1" applyNumberFormat="1">
      <alignment horizontal="center" shrinkToFit="0" vertical="top" wrapText="1"/>
    </xf>
    <xf borderId="8" fillId="0" fontId="13" numFmtId="166" xfId="0" applyAlignment="1" applyBorder="1" applyFont="1" applyNumberFormat="1">
      <alignment horizontal="center" shrinkToFit="0" vertical="top" wrapText="1"/>
    </xf>
    <xf borderId="9" fillId="0" fontId="13" numFmtId="166" xfId="0" applyAlignment="1" applyBorder="1" applyFont="1" applyNumberFormat="1">
      <alignment horizontal="center" shrinkToFit="0" vertical="top" wrapText="1"/>
    </xf>
    <xf borderId="8" fillId="0" fontId="11" numFmtId="167" xfId="0" applyAlignment="1" applyBorder="1" applyFont="1" applyNumberFormat="1">
      <alignment horizontal="left" shrinkToFit="0" vertical="top" wrapText="1"/>
    </xf>
    <xf borderId="8" fillId="0" fontId="16" numFmtId="166" xfId="0" applyBorder="1" applyFont="1" applyNumberFormat="1"/>
    <xf borderId="21" fillId="0" fontId="9" numFmtId="166" xfId="0" applyAlignment="1" applyBorder="1" applyFont="1" applyNumberFormat="1">
      <alignment horizontal="center" shrinkToFit="0" vertical="top" wrapText="1"/>
    </xf>
    <xf borderId="8" fillId="0" fontId="9" numFmtId="166" xfId="0" applyAlignment="1" applyBorder="1" applyFont="1" applyNumberFormat="1">
      <alignment horizontal="center" shrinkToFit="0" vertical="top" wrapText="1"/>
    </xf>
    <xf borderId="9" fillId="0" fontId="9" numFmtId="166" xfId="0" applyAlignment="1" applyBorder="1" applyFont="1" applyNumberFormat="1">
      <alignment horizontal="center" shrinkToFit="0" vertical="top" wrapText="1"/>
    </xf>
    <xf borderId="26" fillId="0" fontId="9" numFmtId="4" xfId="0" applyAlignment="1" applyBorder="1" applyFont="1" applyNumberFormat="1">
      <alignment horizontal="center" shrinkToFit="0" vertical="top" wrapText="1"/>
    </xf>
    <xf borderId="25" fillId="0" fontId="16" numFmtId="166" xfId="0" applyBorder="1" applyFont="1" applyNumberFormat="1"/>
    <xf borderId="20" fillId="0" fontId="11" numFmtId="4" xfId="0" applyAlignment="1" applyBorder="1" applyFont="1" applyNumberFormat="1">
      <alignment horizontal="center" shrinkToFit="1" vertical="top" wrapText="0"/>
    </xf>
    <xf borderId="21" fillId="0" fontId="9" numFmtId="164" xfId="0" applyAlignment="1" applyBorder="1" applyFont="1" applyNumberFormat="1">
      <alignment horizontal="right" shrinkToFit="0" vertical="top" wrapText="1"/>
    </xf>
    <xf borderId="19" fillId="0" fontId="9" numFmtId="166" xfId="0" applyAlignment="1" applyBorder="1" applyFont="1" applyNumberFormat="1">
      <alignment horizontal="center" shrinkToFit="0" vertical="top" wrapText="1"/>
    </xf>
    <xf borderId="21" fillId="0" fontId="13" numFmtId="0" xfId="0" applyAlignment="1" applyBorder="1" applyFont="1">
      <alignment horizontal="left" shrinkToFit="0" vertical="top" wrapText="1"/>
    </xf>
    <xf borderId="21" fillId="0" fontId="14" numFmtId="4" xfId="0" applyAlignment="1" applyBorder="1" applyFont="1" applyNumberFormat="1">
      <alignment horizontal="center" shrinkToFit="1" vertical="top" wrapText="0"/>
    </xf>
    <xf borderId="21" fillId="0" fontId="13" numFmtId="164" xfId="0" applyAlignment="1" applyBorder="1" applyFont="1" applyNumberFormat="1">
      <alignment horizontal="right" shrinkToFit="0" vertical="top" wrapText="1"/>
    </xf>
    <xf borderId="40" fillId="4" fontId="11" numFmtId="4" xfId="0" applyAlignment="1" applyBorder="1" applyFont="1" applyNumberFormat="1">
      <alignment horizontal="center" shrinkToFit="1" vertical="top" wrapText="0"/>
    </xf>
    <xf borderId="0" fillId="0" fontId="0" numFmtId="166" xfId="0" applyFont="1" applyNumberFormat="1"/>
    <xf borderId="40" fillId="3" fontId="13" numFmtId="0" xfId="0" applyAlignment="1" applyBorder="1" applyFont="1">
      <alignment horizontal="right" shrinkToFit="0" vertical="top" wrapText="1"/>
    </xf>
    <xf borderId="40" fillId="3" fontId="13" numFmtId="0" xfId="0" applyAlignment="1" applyBorder="1" applyFont="1">
      <alignment horizontal="left" shrinkToFit="0" vertical="top" wrapText="1"/>
    </xf>
    <xf borderId="40" fillId="3" fontId="14" numFmtId="4" xfId="0" applyAlignment="1" applyBorder="1" applyFont="1" applyNumberFormat="1">
      <alignment horizontal="center" shrinkToFit="1" vertical="top" wrapText="0"/>
    </xf>
    <xf borderId="40" fillId="3" fontId="13" numFmtId="4" xfId="0" applyAlignment="1" applyBorder="1" applyFont="1" applyNumberFormat="1">
      <alignment horizontal="center" shrinkToFit="0" vertical="top" wrapText="1"/>
    </xf>
    <xf borderId="40" fillId="3" fontId="9" numFmtId="4" xfId="0" applyAlignment="1" applyBorder="1" applyFont="1" applyNumberFormat="1">
      <alignment horizontal="center" shrinkToFit="0" vertical="top" wrapText="1"/>
    </xf>
    <xf borderId="59" fillId="3" fontId="13" numFmtId="4" xfId="0" applyAlignment="1" applyBorder="1" applyFont="1" applyNumberFormat="1">
      <alignment horizontal="center" shrinkToFit="0" vertical="top" wrapText="1"/>
    </xf>
    <xf borderId="7" fillId="2" fontId="9" numFmtId="0" xfId="0" applyAlignment="1" applyBorder="1" applyFont="1">
      <alignment horizontal="center" shrinkToFit="0" vertical="top" wrapText="1"/>
    </xf>
    <xf borderId="25" fillId="0" fontId="44" numFmtId="164" xfId="0" applyAlignment="1" applyBorder="1" applyFont="1" applyNumberFormat="1">
      <alignment horizontal="center" vertical="top"/>
    </xf>
    <xf borderId="25" fillId="0" fontId="13" numFmtId="0" xfId="0" applyAlignment="1" applyBorder="1" applyFont="1">
      <alignment horizontal="right" shrinkToFit="0" vertical="top" wrapText="1"/>
    </xf>
    <xf borderId="25" fillId="0" fontId="13" numFmtId="0" xfId="0" applyAlignment="1" applyBorder="1" applyFont="1">
      <alignment horizontal="left" shrinkToFit="0" vertical="top" wrapText="1"/>
    </xf>
    <xf borderId="25" fillId="0" fontId="14" numFmtId="4" xfId="0" applyAlignment="1" applyBorder="1" applyFont="1" applyNumberFormat="1">
      <alignment horizontal="center" shrinkToFit="1" vertical="top" wrapText="0"/>
    </xf>
    <xf borderId="38" fillId="0" fontId="13" numFmtId="4" xfId="0" applyAlignment="1" applyBorder="1" applyFont="1" applyNumberFormat="1">
      <alignment horizontal="center" shrinkToFit="0" vertical="top" wrapText="1"/>
    </xf>
    <xf borderId="8" fillId="3" fontId="45" numFmtId="164" xfId="0" applyAlignment="1" applyBorder="1" applyFont="1" applyNumberFormat="1">
      <alignment horizontal="left" vertical="top"/>
    </xf>
    <xf borderId="8" fillId="3" fontId="16" numFmtId="164" xfId="0" applyAlignment="1" applyBorder="1" applyFont="1" applyNumberFormat="1">
      <alignment horizontal="left" vertical="top"/>
    </xf>
    <xf borderId="0" fillId="0" fontId="17" numFmtId="166" xfId="0" applyAlignment="1" applyFont="1" applyNumberFormat="1">
      <alignment horizontal="right"/>
    </xf>
    <xf borderId="6" fillId="0" fontId="0" numFmtId="0" xfId="0" applyBorder="1" applyFont="1"/>
    <xf borderId="8" fillId="0" fontId="46" numFmtId="0" xfId="0" applyAlignment="1" applyBorder="1" applyFont="1">
      <alignment horizontal="left" shrinkToFit="0" vertical="top" wrapText="1"/>
    </xf>
    <xf borderId="9" fillId="0" fontId="46" numFmtId="0" xfId="0" applyAlignment="1" applyBorder="1" applyFont="1">
      <alignment horizontal="left" shrinkToFit="0" vertical="top" wrapText="1"/>
    </xf>
    <xf borderId="21" fillId="0" fontId="17" numFmtId="164" xfId="0" applyAlignment="1" applyBorder="1" applyFont="1" applyNumberFormat="1">
      <alignment horizontal="left" shrinkToFit="0" vertical="top" wrapText="1"/>
    </xf>
    <xf borderId="0" fillId="0" fontId="11" numFmtId="164" xfId="0" applyAlignment="1" applyFont="1" applyNumberFormat="1">
      <alignment horizontal="left" shrinkToFit="0" vertical="top" wrapText="1"/>
    </xf>
    <xf borderId="19" fillId="0" fontId="13" numFmtId="0" xfId="0" applyAlignment="1" applyBorder="1" applyFont="1">
      <alignment horizontal="right" shrinkToFit="0" vertical="top" wrapText="1"/>
    </xf>
    <xf borderId="19" fillId="0" fontId="13" numFmtId="0" xfId="0" applyAlignment="1" applyBorder="1" applyFont="1">
      <alignment horizontal="left" shrinkToFit="0" vertical="top" wrapText="1"/>
    </xf>
    <xf borderId="63" fillId="4" fontId="13" numFmtId="0" xfId="0" applyAlignment="1" applyBorder="1" applyFont="1">
      <alignment horizontal="left" shrinkToFit="0" vertical="top" wrapText="1"/>
    </xf>
    <xf borderId="8" fillId="4" fontId="11" numFmtId="4" xfId="0" applyAlignment="1" applyBorder="1" applyFont="1" applyNumberFormat="1">
      <alignment horizontal="center" shrinkToFit="1" vertical="top" wrapText="0"/>
    </xf>
    <xf borderId="36" fillId="5" fontId="9" numFmtId="0" xfId="0" applyAlignment="1" applyBorder="1" applyFill="1" applyFont="1">
      <alignment horizontal="center" shrinkToFit="0" vertical="top" wrapText="1"/>
    </xf>
    <xf borderId="8" fillId="5" fontId="47" numFmtId="164" xfId="0" applyAlignment="1" applyBorder="1" applyFont="1" applyNumberFormat="1">
      <alignment horizontal="center" shrinkToFit="0" vertical="center" wrapText="1"/>
    </xf>
    <xf borderId="40" fillId="5" fontId="13" numFmtId="164" xfId="0" applyAlignment="1" applyBorder="1" applyFont="1" applyNumberFormat="1">
      <alignment horizontal="left" shrinkToFit="0" vertical="top" wrapText="1"/>
    </xf>
    <xf borderId="8" fillId="5" fontId="13" numFmtId="0" xfId="0" applyAlignment="1" applyBorder="1" applyFont="1">
      <alignment horizontal="right" shrinkToFit="0" vertical="top" wrapText="1"/>
    </xf>
    <xf borderId="8" fillId="5" fontId="13" numFmtId="0" xfId="0" applyAlignment="1" applyBorder="1" applyFont="1">
      <alignment horizontal="left" shrinkToFit="0" vertical="top" wrapText="1"/>
    </xf>
    <xf borderId="8" fillId="5" fontId="14" numFmtId="4" xfId="0" applyAlignment="1" applyBorder="1" applyFont="1" applyNumberFormat="1">
      <alignment horizontal="center" shrinkToFit="1" vertical="top" wrapText="0"/>
    </xf>
    <xf borderId="8" fillId="5" fontId="13" numFmtId="4" xfId="0" applyAlignment="1" applyBorder="1" applyFont="1" applyNumberFormat="1">
      <alignment horizontal="center" shrinkToFit="0" vertical="top" wrapText="1"/>
    </xf>
    <xf borderId="9" fillId="5" fontId="13" numFmtId="4" xfId="0" applyAlignment="1" applyBorder="1" applyFont="1" applyNumberFormat="1">
      <alignment horizontal="center" shrinkToFit="0" vertical="top" wrapText="1"/>
    </xf>
    <xf borderId="8" fillId="3" fontId="48" numFmtId="164" xfId="0" applyAlignment="1" applyBorder="1" applyFont="1" applyNumberFormat="1">
      <alignment horizontal="center" shrinkToFit="0" vertical="center" wrapText="1"/>
    </xf>
    <xf borderId="8" fillId="0" fontId="41" numFmtId="164" xfId="0" applyAlignment="1" applyBorder="1" applyFont="1" applyNumberFormat="1">
      <alignment horizontal="left" shrinkToFit="0" vertical="top" wrapText="1"/>
    </xf>
    <xf borderId="8" fillId="3" fontId="49" numFmtId="164" xfId="0" applyAlignment="1" applyBorder="1" applyFont="1" applyNumberFormat="1">
      <alignment horizontal="center" vertical="top"/>
    </xf>
    <xf borderId="8" fillId="5" fontId="50" numFmtId="164" xfId="0" applyAlignment="1" applyBorder="1" applyFont="1" applyNumberFormat="1">
      <alignment horizontal="center" vertical="top"/>
    </xf>
    <xf borderId="44" fillId="5" fontId="13" numFmtId="164" xfId="0" applyAlignment="1" applyBorder="1" applyFont="1" applyNumberFormat="1">
      <alignment horizontal="left" shrinkToFit="0" vertical="top" wrapText="1"/>
    </xf>
    <xf borderId="43" fillId="5" fontId="13" numFmtId="0" xfId="0" applyAlignment="1" applyBorder="1" applyFont="1">
      <alignment horizontal="right" shrinkToFit="0" vertical="top" wrapText="1"/>
    </xf>
    <xf borderId="43" fillId="5" fontId="13" numFmtId="0" xfId="0" applyAlignment="1" applyBorder="1" applyFont="1">
      <alignment horizontal="left" shrinkToFit="0" vertical="top" wrapText="1"/>
    </xf>
    <xf borderId="43" fillId="5" fontId="14" numFmtId="4" xfId="0" applyAlignment="1" applyBorder="1" applyFont="1" applyNumberFormat="1">
      <alignment horizontal="center" shrinkToFit="1" vertical="top" wrapText="0"/>
    </xf>
    <xf borderId="43" fillId="5" fontId="13" numFmtId="4" xfId="0" applyAlignment="1" applyBorder="1" applyFont="1" applyNumberFormat="1">
      <alignment horizontal="center" shrinkToFit="0" vertical="top" wrapText="1"/>
    </xf>
    <xf borderId="45" fillId="5" fontId="13" numFmtId="4" xfId="0" applyAlignment="1" applyBorder="1" applyFont="1" applyNumberFormat="1">
      <alignment horizontal="center" shrinkToFit="0" vertical="top" wrapText="1"/>
    </xf>
    <xf borderId="5" fillId="0" fontId="46" numFmtId="0" xfId="0" applyAlignment="1" applyBorder="1" applyFont="1">
      <alignment horizontal="left" shrinkToFit="0" vertical="top" wrapText="1"/>
    </xf>
    <xf borderId="50" fillId="0" fontId="17" numFmtId="0" xfId="0" applyAlignment="1" applyBorder="1" applyFont="1">
      <alignment horizontal="center" shrinkToFit="0" vertical="top" wrapText="1"/>
    </xf>
    <xf borderId="25" fillId="0" fontId="17" numFmtId="164" xfId="0" applyAlignment="1" applyBorder="1" applyFont="1" applyNumberFormat="1">
      <alignment horizontal="left" shrinkToFit="0" vertical="top" wrapText="1"/>
    </xf>
    <xf borderId="25" fillId="0" fontId="17" numFmtId="0" xfId="0" applyAlignment="1" applyBorder="1" applyFont="1">
      <alignment horizontal="right" shrinkToFit="0" vertical="top" wrapText="1"/>
    </xf>
    <xf borderId="25" fillId="0" fontId="17" numFmtId="0" xfId="0" applyAlignment="1" applyBorder="1" applyFont="1">
      <alignment horizontal="left" shrinkToFit="0" vertical="top" wrapText="1"/>
    </xf>
    <xf borderId="25" fillId="0" fontId="19" numFmtId="4" xfId="0" applyAlignment="1" applyBorder="1" applyFont="1" applyNumberFormat="1">
      <alignment horizontal="center" shrinkToFit="1" vertical="top" wrapText="0"/>
    </xf>
    <xf borderId="25" fillId="0" fontId="17" numFmtId="4" xfId="0" applyAlignment="1" applyBorder="1" applyFont="1" applyNumberFormat="1">
      <alignment horizontal="center" shrinkToFit="0" vertical="top" wrapText="1"/>
    </xf>
    <xf borderId="38" fillId="0" fontId="17" numFmtId="4" xfId="0" applyAlignment="1" applyBorder="1" applyFont="1" applyNumberFormat="1">
      <alignment horizontal="center" shrinkToFit="0" vertical="top" wrapText="1"/>
    </xf>
    <xf borderId="7" fillId="0" fontId="17" numFmtId="0" xfId="0" applyAlignment="1" applyBorder="1" applyFont="1">
      <alignment horizontal="center" shrinkToFit="0" vertical="top" wrapText="1"/>
    </xf>
    <xf borderId="8" fillId="0" fontId="17" numFmtId="0" xfId="0" applyAlignment="1" applyBorder="1" applyFont="1">
      <alignment horizontal="right" shrinkToFit="0" vertical="top" wrapText="1"/>
    </xf>
    <xf borderId="8" fillId="0" fontId="17" numFmtId="0" xfId="0" applyAlignment="1" applyBorder="1" applyFont="1">
      <alignment horizontal="left" shrinkToFit="0" vertical="top" wrapText="1"/>
    </xf>
    <xf borderId="8" fillId="0" fontId="19" numFmtId="4" xfId="0" applyAlignment="1" applyBorder="1" applyFont="1" applyNumberFormat="1">
      <alignment horizontal="center" shrinkToFit="1" vertical="top" wrapText="0"/>
    </xf>
    <xf borderId="25" fillId="0" fontId="19" numFmtId="0" xfId="0" applyAlignment="1" applyBorder="1" applyFont="1">
      <alignment horizontal="left" shrinkToFit="0" vertical="top" wrapText="1"/>
    </xf>
    <xf borderId="8" fillId="0" fontId="2" numFmtId="0" xfId="0" applyBorder="1" applyFont="1"/>
    <xf borderId="8" fillId="0" fontId="17" numFmtId="164" xfId="0" applyAlignment="1" applyBorder="1" applyFont="1" applyNumberFormat="1">
      <alignment shrinkToFit="0" vertical="top" wrapText="1"/>
    </xf>
    <xf borderId="19" fillId="0" fontId="19" numFmtId="164" xfId="0" applyAlignment="1" applyBorder="1" applyFont="1" applyNumberFormat="1">
      <alignment shrinkToFit="0" vertical="top" wrapText="1"/>
    </xf>
    <xf borderId="7" fillId="0" fontId="13" numFmtId="0" xfId="0" applyAlignment="1" applyBorder="1" applyFont="1">
      <alignment horizontal="center" shrinkToFit="0" vertical="top" wrapText="1"/>
    </xf>
    <xf borderId="19" fillId="0" fontId="19" numFmtId="164" xfId="0" applyAlignment="1" applyBorder="1" applyFont="1" applyNumberFormat="1">
      <alignment horizontal="left" shrinkToFit="0" vertical="top" wrapText="1"/>
    </xf>
    <xf borderId="18" fillId="0" fontId="17" numFmtId="164" xfId="0" applyAlignment="1" applyBorder="1" applyFont="1" applyNumberFormat="1">
      <alignment horizontal="left" shrinkToFit="0" vertical="top" wrapText="1"/>
    </xf>
    <xf borderId="19" fillId="0" fontId="19" numFmtId="4" xfId="0" applyAlignment="1" applyBorder="1" applyFont="1" applyNumberFormat="1">
      <alignment horizontal="center" shrinkToFit="1" vertical="top" wrapText="0"/>
    </xf>
    <xf borderId="19" fillId="0" fontId="17" numFmtId="4" xfId="0" applyAlignment="1" applyBorder="1" applyFont="1" applyNumberFormat="1">
      <alignment horizontal="center" shrinkToFit="0" vertical="top" wrapText="1"/>
    </xf>
    <xf borderId="39" fillId="0" fontId="17" numFmtId="4" xfId="0" applyAlignment="1" applyBorder="1" applyFont="1" applyNumberFormat="1">
      <alignment horizontal="center" shrinkToFit="0" vertical="top" wrapText="1"/>
    </xf>
    <xf borderId="48" fillId="0" fontId="13" numFmtId="0" xfId="0" applyAlignment="1" applyBorder="1" applyFont="1">
      <alignment horizontal="center" shrinkToFit="0" vertical="top" wrapText="1"/>
    </xf>
    <xf borderId="50" fillId="0" fontId="13" numFmtId="0" xfId="0" applyAlignment="1" applyBorder="1" applyFont="1">
      <alignment horizontal="center" shrinkToFit="0" vertical="top" wrapText="1"/>
    </xf>
    <xf borderId="7" fillId="3" fontId="9" numFmtId="1" xfId="0" applyAlignment="1" applyBorder="1" applyFont="1" applyNumberFormat="1">
      <alignment horizontal="center" shrinkToFit="0" vertical="center" wrapText="1"/>
    </xf>
    <xf borderId="40" fillId="3" fontId="17" numFmtId="164" xfId="0" applyAlignment="1" applyBorder="1" applyFont="1" applyNumberFormat="1">
      <alignment horizontal="left" shrinkToFit="0" vertical="top" wrapText="1"/>
    </xf>
    <xf borderId="8" fillId="3" fontId="19" numFmtId="4" xfId="0" applyAlignment="1" applyBorder="1" applyFont="1" applyNumberFormat="1">
      <alignment horizontal="center" shrinkToFit="1" vertical="top" wrapText="0"/>
    </xf>
    <xf borderId="7" fillId="3" fontId="11" numFmtId="164" xfId="0" applyAlignment="1" applyBorder="1" applyFont="1" applyNumberFormat="1">
      <alignment horizontal="left" shrinkToFit="0" vertical="top" wrapText="1"/>
    </xf>
    <xf borderId="8" fillId="3" fontId="17" numFmtId="0" xfId="0" applyAlignment="1" applyBorder="1" applyFont="1">
      <alignment horizontal="right" shrinkToFit="0" vertical="top" wrapText="1"/>
    </xf>
    <xf borderId="8" fillId="3" fontId="17" numFmtId="0" xfId="0" applyAlignment="1" applyBorder="1" applyFont="1">
      <alignment horizontal="left" shrinkToFit="0" vertical="top" wrapText="1"/>
    </xf>
    <xf borderId="7" fillId="3" fontId="9" numFmtId="1" xfId="0" applyAlignment="1" applyBorder="1" applyFont="1" applyNumberFormat="1">
      <alignment horizontal="center" shrinkToFit="0" vertical="top" wrapText="1"/>
    </xf>
    <xf borderId="20" fillId="0" fontId="17" numFmtId="4" xfId="0" applyAlignment="1" applyBorder="1" applyFont="1" applyNumberFormat="1">
      <alignment horizontal="center" shrinkToFit="0" vertical="top" wrapText="1"/>
    </xf>
    <xf borderId="23" fillId="0" fontId="17" numFmtId="4" xfId="0" applyAlignment="1" applyBorder="1" applyFont="1" applyNumberFormat="1">
      <alignment horizontal="center" shrinkToFit="0" vertical="top" wrapText="1"/>
    </xf>
    <xf borderId="44" fillId="3" fontId="17" numFmtId="164" xfId="0" applyAlignment="1" applyBorder="1" applyFont="1" applyNumberFormat="1">
      <alignment horizontal="left" shrinkToFit="0" vertical="top" wrapText="1"/>
    </xf>
    <xf borderId="43" fillId="3" fontId="17" numFmtId="0" xfId="0" applyAlignment="1" applyBorder="1" applyFont="1">
      <alignment horizontal="right" shrinkToFit="0" vertical="top" wrapText="1"/>
    </xf>
    <xf borderId="43" fillId="3" fontId="17" numFmtId="0" xfId="0" applyAlignment="1" applyBorder="1" applyFont="1">
      <alignment horizontal="left" shrinkToFit="0" vertical="top" wrapText="1"/>
    </xf>
    <xf borderId="46" fillId="3" fontId="17" numFmtId="164" xfId="0" applyAlignment="1" applyBorder="1" applyFont="1" applyNumberFormat="1">
      <alignment horizontal="left" shrinkToFit="0" vertical="top" wrapText="1"/>
    </xf>
    <xf borderId="35" fillId="3" fontId="17" numFmtId="0" xfId="0" applyAlignment="1" applyBorder="1" applyFont="1">
      <alignment horizontal="right" shrinkToFit="0" vertical="top" wrapText="1"/>
    </xf>
    <xf borderId="35" fillId="3" fontId="17" numFmtId="0" xfId="0" applyAlignment="1" applyBorder="1" applyFont="1">
      <alignment horizontal="left" shrinkToFit="0" vertical="top" wrapText="1"/>
    </xf>
    <xf borderId="40" fillId="3" fontId="19" numFmtId="4" xfId="0" applyAlignment="1" applyBorder="1" applyFont="1" applyNumberFormat="1">
      <alignment horizontal="center" shrinkToFit="1" vertical="top" wrapText="0"/>
    </xf>
    <xf borderId="40" fillId="3" fontId="17" numFmtId="0" xfId="0" applyAlignment="1" applyBorder="1" applyFont="1">
      <alignment horizontal="right" shrinkToFit="0" vertical="top" wrapText="1"/>
    </xf>
    <xf borderId="21" fillId="0" fontId="17" numFmtId="4" xfId="0" applyAlignment="1" applyBorder="1" applyFont="1" applyNumberFormat="1">
      <alignment horizontal="center" shrinkToFit="0" vertical="top" wrapText="1"/>
    </xf>
    <xf borderId="43" fillId="3" fontId="19" numFmtId="4" xfId="0" applyAlignment="1" applyBorder="1" applyFont="1" applyNumberFormat="1">
      <alignment horizontal="center" shrinkToFit="1" vertical="top" wrapText="0"/>
    </xf>
    <xf borderId="41" fillId="3" fontId="17" numFmtId="0" xfId="0" applyAlignment="1" applyBorder="1" applyFont="1">
      <alignment horizontal="left" shrinkToFit="0" vertical="top" wrapText="1"/>
    </xf>
    <xf borderId="8" fillId="3" fontId="0" numFmtId="0" xfId="0" applyBorder="1" applyFont="1"/>
    <xf borderId="35" fillId="3" fontId="19" numFmtId="4" xfId="0" applyAlignment="1" applyBorder="1" applyFont="1" applyNumberFormat="1">
      <alignment horizontal="center" shrinkToFit="1" vertical="top" wrapText="0"/>
    </xf>
    <xf borderId="7" fillId="4" fontId="9" numFmtId="1" xfId="0" applyAlignment="1" applyBorder="1" applyFont="1" applyNumberFormat="1">
      <alignment horizontal="center" shrinkToFit="0" vertical="top" wrapText="1"/>
    </xf>
    <xf borderId="40" fillId="4" fontId="14" numFmtId="4" xfId="0" applyAlignment="1" applyBorder="1" applyFont="1" applyNumberFormat="1">
      <alignment horizontal="center" shrinkToFit="1" vertical="top" wrapText="0"/>
    </xf>
    <xf borderId="43" fillId="4" fontId="18" numFmtId="4" xfId="0" applyAlignment="1" applyBorder="1" applyFont="1" applyNumberFormat="1">
      <alignment horizontal="center" shrinkToFit="1" vertical="center" wrapText="0"/>
    </xf>
    <xf borderId="55" fillId="4" fontId="13" numFmtId="4" xfId="0" applyAlignment="1" applyBorder="1" applyFont="1" applyNumberFormat="1">
      <alignment horizontal="center" shrinkToFit="0" vertical="top" wrapText="1"/>
    </xf>
    <xf borderId="45" fillId="4" fontId="0" numFmtId="0" xfId="0" applyBorder="1" applyFont="1"/>
    <xf borderId="51" fillId="3" fontId="14" numFmtId="4" xfId="0" applyAlignment="1" applyBorder="1" applyFont="1" applyNumberFormat="1">
      <alignment horizontal="center" shrinkToFit="1" vertical="top" wrapText="0"/>
    </xf>
    <xf borderId="8" fillId="3" fontId="13" numFmtId="4" xfId="0" applyAlignment="1" applyBorder="1" applyFont="1" applyNumberFormat="1">
      <alignment horizontal="center" shrinkToFit="1" vertical="top" wrapText="0"/>
    </xf>
    <xf borderId="9" fillId="3" fontId="0" numFmtId="0" xfId="0" applyBorder="1" applyFont="1"/>
    <xf borderId="36" fillId="3" fontId="9" numFmtId="1" xfId="0" applyAlignment="1" applyBorder="1" applyFont="1" applyNumberFormat="1">
      <alignment horizontal="center" shrinkToFit="0" vertical="top" wrapText="1"/>
    </xf>
    <xf borderId="33" fillId="0" fontId="13" numFmtId="4" xfId="0" applyAlignment="1" applyBorder="1" applyFont="1" applyNumberFormat="1">
      <alignment horizontal="center" shrinkToFit="0" vertical="top" wrapText="1"/>
    </xf>
    <xf borderId="39" fillId="0" fontId="0" numFmtId="0" xfId="0" applyBorder="1" applyFont="1"/>
    <xf borderId="36" fillId="5" fontId="9" numFmtId="1" xfId="0" applyAlignment="1" applyBorder="1" applyFont="1" applyNumberFormat="1">
      <alignment horizontal="center" shrinkToFit="0" vertical="top" wrapText="1"/>
    </xf>
    <xf borderId="35" fillId="5" fontId="13" numFmtId="4" xfId="0" applyAlignment="1" applyBorder="1" applyFont="1" applyNumberFormat="1">
      <alignment horizontal="center" shrinkToFit="0" vertical="top" wrapText="1"/>
    </xf>
    <xf borderId="47" fillId="5" fontId="13" numFmtId="4" xfId="0" applyAlignment="1" applyBorder="1" applyFont="1" applyNumberFormat="1">
      <alignment horizontal="center" shrinkToFit="0" vertical="top" wrapText="1"/>
    </xf>
    <xf borderId="7" fillId="6" fontId="9" numFmtId="1" xfId="0" applyAlignment="1" applyBorder="1" applyFill="1" applyFont="1" applyNumberFormat="1">
      <alignment horizontal="center" shrinkToFit="0" vertical="top" wrapText="1"/>
    </xf>
    <xf borderId="48" fillId="0" fontId="9" numFmtId="1" xfId="0" applyAlignment="1" applyBorder="1" applyFont="1" applyNumberFormat="1">
      <alignment horizontal="center" shrinkToFit="0" vertical="top" wrapText="1"/>
    </xf>
    <xf borderId="54" fillId="3" fontId="9" numFmtId="1" xfId="0" applyAlignment="1" applyBorder="1" applyFont="1" applyNumberFormat="1">
      <alignment horizontal="center" shrinkToFit="0" vertical="top" wrapText="1"/>
    </xf>
    <xf borderId="7" fillId="0" fontId="9" numFmtId="1" xfId="0" applyAlignment="1" applyBorder="1" applyFont="1" applyNumberFormat="1">
      <alignment horizontal="center" shrinkToFit="0" vertical="top" wrapText="1"/>
    </xf>
    <xf borderId="8" fillId="0" fontId="9" numFmtId="4" xfId="0" applyAlignment="1" applyBorder="1" applyFont="1" applyNumberFormat="1">
      <alignment horizontal="left" shrinkToFit="0" vertical="top" wrapText="1"/>
    </xf>
    <xf borderId="34" fillId="4" fontId="9" numFmtId="0" xfId="0" applyAlignment="1" applyBorder="1" applyFont="1">
      <alignment horizontal="center" shrinkToFit="0" vertical="center" wrapText="1"/>
    </xf>
    <xf borderId="53" fillId="4" fontId="13" numFmtId="164" xfId="0" applyAlignment="1" applyBorder="1" applyFont="1" applyNumberFormat="1">
      <alignment horizontal="left" shrinkToFit="0" vertical="center" wrapText="1"/>
    </xf>
    <xf borderId="46" fillId="4" fontId="13" numFmtId="0" xfId="0" applyAlignment="1" applyBorder="1" applyFont="1">
      <alignment horizontal="left" shrinkToFit="0" vertical="center" wrapText="1"/>
    </xf>
    <xf borderId="46" fillId="4" fontId="13" numFmtId="0" xfId="0" applyAlignment="1" applyBorder="1" applyFont="1">
      <alignment horizontal="right" shrinkToFit="0" vertical="center" wrapText="1"/>
    </xf>
    <xf borderId="46" fillId="4" fontId="14" numFmtId="4" xfId="0" applyAlignment="1" applyBorder="1" applyFont="1" applyNumberFormat="1">
      <alignment horizontal="center" shrinkToFit="0" vertical="center" wrapText="1"/>
    </xf>
    <xf borderId="46" fillId="4" fontId="14" numFmtId="4" xfId="0" applyAlignment="1" applyBorder="1" applyFont="1" applyNumberFormat="1">
      <alignment horizontal="center" shrinkToFit="1" vertical="center" wrapText="0"/>
    </xf>
    <xf borderId="46" fillId="4" fontId="13" numFmtId="4" xfId="0" applyAlignment="1" applyBorder="1" applyFont="1" applyNumberFormat="1">
      <alignment horizontal="center" shrinkToFit="0" vertical="center" wrapText="1"/>
    </xf>
    <xf borderId="58" fillId="4" fontId="14" numFmtId="4" xfId="0" applyAlignment="1" applyBorder="1" applyFont="1" applyNumberFormat="1">
      <alignment horizontal="center" shrinkToFit="0" vertical="center" wrapText="1"/>
    </xf>
    <xf borderId="18" fillId="0" fontId="13" numFmtId="0" xfId="0" applyAlignment="1" applyBorder="1" applyFont="1">
      <alignment horizontal="left" shrinkToFit="0" vertical="top" wrapText="1"/>
    </xf>
    <xf borderId="18" fillId="0" fontId="13" numFmtId="0" xfId="0" applyAlignment="1" applyBorder="1" applyFont="1">
      <alignment horizontal="right" shrinkToFit="0" vertical="top" wrapText="1"/>
    </xf>
    <xf borderId="18" fillId="0" fontId="14" numFmtId="4" xfId="0" applyAlignment="1" applyBorder="1" applyFont="1" applyNumberFormat="1">
      <alignment horizontal="center" shrinkToFit="0" vertical="top" wrapText="1"/>
    </xf>
    <xf borderId="62" fillId="0" fontId="14" numFmtId="4" xfId="0" applyAlignment="1" applyBorder="1" applyFont="1" applyNumberFormat="1">
      <alignment horizontal="center" shrinkToFit="0" vertical="top" wrapText="1"/>
    </xf>
    <xf borderId="8" fillId="0" fontId="9" numFmtId="164" xfId="0" applyAlignment="1" applyBorder="1" applyFont="1" applyNumberFormat="1">
      <alignment shrinkToFit="0" vertical="top" wrapText="1"/>
    </xf>
    <xf borderId="0" fillId="0" fontId="16" numFmtId="0" xfId="0" applyFont="1"/>
    <xf borderId="40" fillId="3" fontId="9" numFmtId="0" xfId="0" applyAlignment="1" applyBorder="1" applyFont="1">
      <alignment horizontal="right" shrinkToFit="0" vertical="top" wrapText="1"/>
    </xf>
    <xf borderId="40" fillId="3" fontId="9" numFmtId="0" xfId="0" applyAlignment="1" applyBorder="1" applyFont="1">
      <alignment horizontal="left" shrinkToFit="0" vertical="top" wrapText="1"/>
    </xf>
    <xf borderId="40" fillId="3" fontId="11" numFmtId="4" xfId="0" applyAlignment="1" applyBorder="1" applyFont="1" applyNumberFormat="1">
      <alignment horizontal="center" shrinkToFit="1" vertical="top" wrapText="0"/>
    </xf>
    <xf borderId="40" fillId="3" fontId="9" numFmtId="4" xfId="0" applyAlignment="1" applyBorder="1" applyFont="1" applyNumberFormat="1">
      <alignment horizontal="center" shrinkToFit="1" vertical="top" wrapText="0"/>
    </xf>
    <xf borderId="59" fillId="3" fontId="9" numFmtId="4" xfId="0" applyAlignment="1" applyBorder="1" applyFont="1" applyNumberFormat="1">
      <alignment horizontal="center" shrinkToFit="0" vertical="top" wrapText="1"/>
    </xf>
    <xf borderId="44" fillId="3" fontId="11" numFmtId="4" xfId="0" applyAlignment="1" applyBorder="1" applyFont="1" applyNumberFormat="1">
      <alignment horizontal="center" shrinkToFit="1" vertical="top" wrapText="0"/>
    </xf>
    <xf borderId="44" fillId="3" fontId="9" numFmtId="4" xfId="0" applyAlignment="1" applyBorder="1" applyFont="1" applyNumberFormat="1">
      <alignment horizontal="center" shrinkToFit="0" vertical="top" wrapText="1"/>
    </xf>
    <xf borderId="63" fillId="3" fontId="13" numFmtId="0" xfId="0" applyAlignment="1" applyBorder="1" applyFont="1">
      <alignment horizontal="left" shrinkToFit="0" vertical="top" wrapText="1"/>
    </xf>
    <xf borderId="40" fillId="3" fontId="13" numFmtId="4" xfId="0" applyAlignment="1" applyBorder="1" applyFont="1" applyNumberFormat="1">
      <alignment horizontal="center" shrinkToFit="1" vertical="top" wrapText="0"/>
    </xf>
    <xf borderId="7" fillId="4" fontId="17" numFmtId="0" xfId="0" applyAlignment="1" applyBorder="1" applyFont="1">
      <alignment horizontal="center" shrinkToFit="0" vertical="top" wrapText="1"/>
    </xf>
    <xf borderId="40" fillId="4" fontId="41" numFmtId="4" xfId="0" applyAlignment="1" applyBorder="1" applyFont="1" applyNumberFormat="1">
      <alignment horizontal="center" shrinkToFit="1" vertical="center" wrapText="0"/>
    </xf>
    <xf borderId="8" fillId="2" fontId="51" numFmtId="164" xfId="0" applyAlignment="1" applyBorder="1" applyFont="1" applyNumberFormat="1">
      <alignment horizontal="left" shrinkToFit="0" vertical="top" wrapText="1"/>
    </xf>
    <xf borderId="40" fillId="2" fontId="13" numFmtId="0" xfId="0" applyAlignment="1" applyBorder="1" applyFont="1">
      <alignment horizontal="right" shrinkToFit="0" vertical="top" wrapText="1"/>
    </xf>
    <xf borderId="40" fillId="2" fontId="13" numFmtId="0" xfId="0" applyAlignment="1" applyBorder="1" applyFont="1">
      <alignment horizontal="left" shrinkToFit="0" vertical="top" wrapText="1"/>
    </xf>
    <xf borderId="40" fillId="2" fontId="14" numFmtId="4" xfId="0" applyAlignment="1" applyBorder="1" applyFont="1" applyNumberFormat="1">
      <alignment horizontal="center" shrinkToFit="1" vertical="top" wrapText="0"/>
    </xf>
    <xf borderId="40" fillId="2" fontId="13" numFmtId="4" xfId="0" applyAlignment="1" applyBorder="1" applyFont="1" applyNumberFormat="1">
      <alignment horizontal="center" shrinkToFit="0" vertical="top" wrapText="1"/>
    </xf>
    <xf borderId="40" fillId="2" fontId="13" numFmtId="4" xfId="0" applyAlignment="1" applyBorder="1" applyFont="1" applyNumberFormat="1">
      <alignment horizontal="center" shrinkToFit="1" vertical="top" wrapText="0"/>
    </xf>
    <xf borderId="59" fillId="2" fontId="13" numFmtId="4" xfId="0" applyAlignment="1" applyBorder="1" applyFont="1" applyNumberFormat="1">
      <alignment horizontal="center" shrinkToFit="0" vertical="top" wrapText="1"/>
    </xf>
    <xf borderId="8" fillId="0" fontId="52" numFmtId="164" xfId="0" applyAlignment="1" applyBorder="1" applyFont="1" applyNumberFormat="1">
      <alignment horizontal="left" shrinkToFit="0" vertical="top" wrapText="1"/>
    </xf>
    <xf borderId="21" fillId="0" fontId="13" numFmtId="4" xfId="0" applyAlignment="1" applyBorder="1" applyFont="1" applyNumberFormat="1">
      <alignment horizontal="center" shrinkToFit="1" vertical="top" wrapText="0"/>
    </xf>
    <xf borderId="63" fillId="4" fontId="13" numFmtId="4" xfId="0" applyAlignment="1" applyBorder="1" applyFont="1" applyNumberFormat="1">
      <alignment horizontal="center" shrinkToFit="0" vertical="top" wrapText="1"/>
    </xf>
    <xf borderId="8" fillId="3" fontId="53" numFmtId="164" xfId="0" applyAlignment="1" applyBorder="1" applyFont="1" applyNumberFormat="1">
      <alignment horizontal="center" vertical="top"/>
    </xf>
    <xf borderId="27" fillId="0" fontId="9" numFmtId="0" xfId="0" applyAlignment="1" applyBorder="1" applyFont="1">
      <alignment horizontal="left" shrinkToFit="0" vertical="top" wrapText="1"/>
    </xf>
    <xf borderId="8" fillId="4" fontId="54" numFmtId="4" xfId="0" applyAlignment="1" applyBorder="1" applyFont="1" applyNumberFormat="1">
      <alignment horizontal="center" vertical="center"/>
    </xf>
    <xf borderId="49" fillId="2" fontId="13" numFmtId="4" xfId="0" applyAlignment="1" applyBorder="1" applyFont="1" applyNumberFormat="1">
      <alignment horizontal="center" shrinkToFit="0" vertical="top" wrapText="1"/>
    </xf>
    <xf borderId="8" fillId="3" fontId="55" numFmtId="164" xfId="0" applyAlignment="1" applyBorder="1" applyFont="1" applyNumberFormat="1">
      <alignment horizontal="center" shrinkToFit="0" vertical="top" wrapText="1"/>
    </xf>
    <xf borderId="36" fillId="2" fontId="13" numFmtId="0" xfId="0" applyAlignment="1" applyBorder="1" applyFont="1">
      <alignment horizontal="center" shrinkToFit="0" vertical="top" wrapText="1"/>
    </xf>
    <xf borderId="8" fillId="2" fontId="56" numFmtId="164" xfId="0" applyAlignment="1" applyBorder="1" applyFont="1" applyNumberFormat="1">
      <alignment horizontal="center" vertical="top"/>
    </xf>
    <xf borderId="8" fillId="0" fontId="57" numFmtId="0" xfId="0" applyAlignment="1" applyBorder="1" applyFont="1">
      <alignment horizontal="left" shrinkToFit="0" vertical="top" wrapText="1"/>
    </xf>
    <xf borderId="42" fillId="4" fontId="9" numFmtId="0" xfId="0" applyAlignment="1" applyBorder="1" applyFont="1">
      <alignment horizontal="center" shrinkToFit="0" vertical="top" wrapText="1"/>
    </xf>
    <xf borderId="43" fillId="4" fontId="13" numFmtId="0" xfId="0" applyAlignment="1" applyBorder="1" applyFont="1">
      <alignment horizontal="right" shrinkToFit="0" vertical="top" wrapText="1"/>
    </xf>
    <xf borderId="43" fillId="4" fontId="13" numFmtId="0" xfId="0" applyAlignment="1" applyBorder="1" applyFont="1">
      <alignment horizontal="left" shrinkToFit="0" vertical="top" wrapText="1"/>
    </xf>
    <xf borderId="43" fillId="4" fontId="41" numFmtId="4" xfId="0" applyAlignment="1" applyBorder="1" applyFont="1" applyNumberFormat="1">
      <alignment horizontal="center" shrinkToFit="1" vertical="center" wrapText="0"/>
    </xf>
    <xf borderId="43" fillId="4" fontId="13" numFmtId="4" xfId="0" applyAlignment="1" applyBorder="1" applyFont="1" applyNumberFormat="1">
      <alignment horizontal="center" shrinkToFit="0" vertical="top" wrapText="1"/>
    </xf>
    <xf borderId="45" fillId="4" fontId="13" numFmtId="4" xfId="0" applyAlignment="1" applyBorder="1" applyFont="1" applyNumberFormat="1">
      <alignment horizontal="center" shrinkToFit="0" vertical="top" wrapText="1"/>
    </xf>
    <xf borderId="34" fillId="2" fontId="9" numFmtId="0" xfId="0" applyAlignment="1" applyBorder="1" applyFont="1">
      <alignment horizontal="center" shrinkToFit="0" vertical="top" wrapText="1"/>
    </xf>
    <xf borderId="60" fillId="2" fontId="58" numFmtId="164" xfId="0" applyAlignment="1" applyBorder="1" applyFont="1" applyNumberFormat="1">
      <alignment horizontal="center" shrinkToFit="0" vertical="top" wrapText="1"/>
    </xf>
    <xf borderId="27" fillId="0" fontId="13" numFmtId="4" xfId="0" applyAlignment="1" applyBorder="1" applyFont="1" applyNumberFormat="1">
      <alignment horizontal="center" shrinkToFit="0" vertical="top" wrapText="1"/>
    </xf>
    <xf borderId="8" fillId="4" fontId="14" numFmtId="4" xfId="0" applyAlignment="1" applyBorder="1" applyFont="1" applyNumberFormat="1">
      <alignment horizontal="center" shrinkToFit="1" vertical="top" wrapText="0"/>
    </xf>
    <xf borderId="41" fillId="4" fontId="13" numFmtId="4" xfId="0" applyAlignment="1" applyBorder="1" applyFont="1" applyNumberFormat="1">
      <alignment horizontal="center" shrinkToFit="0" vertical="top" wrapText="1"/>
    </xf>
    <xf borderId="9" fillId="4" fontId="0" numFmtId="0" xfId="0" applyBorder="1" applyFont="1"/>
    <xf borderId="20" fillId="0" fontId="13" numFmtId="164" xfId="0" applyAlignment="1" applyBorder="1" applyFont="1" applyNumberFormat="1">
      <alignment horizontal="left" shrinkToFit="0" vertical="top" wrapText="1"/>
    </xf>
    <xf borderId="40" fillId="2" fontId="9" numFmtId="164" xfId="0" applyAlignment="1" applyBorder="1" applyFont="1" applyNumberFormat="1">
      <alignment horizontal="left" shrinkToFit="0" vertical="top" wrapText="1"/>
    </xf>
    <xf borderId="8" fillId="2" fontId="11" numFmtId="4" xfId="0" applyAlignment="1" applyBorder="1" applyFont="1" applyNumberFormat="1">
      <alignment horizontal="center" shrinkToFit="1" vertical="top" wrapText="0"/>
    </xf>
    <xf borderId="8" fillId="4" fontId="13" numFmtId="164" xfId="0" applyAlignment="1" applyBorder="1" applyFont="1" applyNumberFormat="1">
      <alignment horizontal="left" shrinkToFit="0" wrapText="1"/>
    </xf>
    <xf borderId="8" fillId="4" fontId="13" numFmtId="0" xfId="0" applyAlignment="1" applyBorder="1" applyFont="1">
      <alignment horizontal="right" shrinkToFit="0" wrapText="1"/>
    </xf>
    <xf borderId="8" fillId="4" fontId="13" numFmtId="0" xfId="0" applyAlignment="1" applyBorder="1" applyFont="1">
      <alignment horizontal="left" shrinkToFit="0" wrapText="1"/>
    </xf>
    <xf borderId="8" fillId="4" fontId="13" numFmtId="4" xfId="0" applyAlignment="1" applyBorder="1" applyFont="1" applyNumberFormat="1">
      <alignment horizontal="center" shrinkToFit="0" wrapText="1"/>
    </xf>
    <xf borderId="8" fillId="0" fontId="11" numFmtId="4" xfId="0" applyAlignment="1" applyBorder="1" applyFont="1" applyNumberFormat="1">
      <alignment horizontal="center" shrinkToFit="1" vertical="center" wrapText="0"/>
    </xf>
    <xf borderId="8" fillId="0" fontId="16" numFmtId="0" xfId="0" applyBorder="1" applyFont="1"/>
    <xf borderId="21" fillId="0" fontId="16" numFmtId="0" xfId="0" applyBorder="1" applyFont="1"/>
    <xf borderId="46" fillId="4" fontId="13" numFmtId="164" xfId="0" applyAlignment="1" applyBorder="1" applyFont="1" applyNumberFormat="1">
      <alignment horizontal="left" shrinkToFit="0" vertical="top" wrapText="1"/>
    </xf>
    <xf borderId="35" fillId="4" fontId="13" numFmtId="0" xfId="0" applyAlignment="1" applyBorder="1" applyFont="1">
      <alignment horizontal="left" shrinkToFit="0" vertical="top" wrapText="1"/>
    </xf>
    <xf borderId="35" fillId="4" fontId="13" numFmtId="4" xfId="0" applyAlignment="1" applyBorder="1" applyFont="1" applyNumberFormat="1">
      <alignment horizontal="center" shrinkToFit="0" vertical="top" wrapText="1"/>
    </xf>
    <xf borderId="47" fillId="4" fontId="13" numFmtId="4" xfId="0" applyAlignment="1" applyBorder="1" applyFont="1" applyNumberFormat="1">
      <alignment horizontal="center" shrinkToFit="0" vertical="top" wrapText="1"/>
    </xf>
    <xf borderId="26" fillId="0" fontId="13" numFmtId="4" xfId="0" applyAlignment="1" applyBorder="1" applyFont="1" applyNumberFormat="1">
      <alignment horizontal="center" shrinkToFit="0" vertical="top" wrapText="1"/>
    </xf>
    <xf borderId="41" fillId="2" fontId="13" numFmtId="4" xfId="0" applyAlignment="1" applyBorder="1" applyFont="1" applyNumberFormat="1">
      <alignment horizontal="center" shrinkToFit="0" vertical="top" wrapText="1"/>
    </xf>
    <xf borderId="8" fillId="0" fontId="59" numFmtId="164" xfId="0" applyAlignment="1" applyBorder="1" applyFont="1" applyNumberFormat="1">
      <alignment horizontal="center" vertical="top"/>
    </xf>
    <xf borderId="40" fillId="3" fontId="9" numFmtId="0" xfId="0" applyAlignment="1" applyBorder="1" applyFont="1">
      <alignment horizontal="right" shrinkToFit="0" wrapText="1"/>
    </xf>
    <xf borderId="40" fillId="3" fontId="9" numFmtId="0" xfId="0" applyAlignment="1" applyBorder="1" applyFont="1">
      <alignment horizontal="left" shrinkToFit="0" wrapText="1"/>
    </xf>
    <xf borderId="40" fillId="3" fontId="9" numFmtId="4" xfId="0" applyAlignment="1" applyBorder="1" applyFont="1" applyNumberFormat="1">
      <alignment horizontal="center" shrinkToFit="0" wrapText="1"/>
    </xf>
    <xf borderId="40" fillId="3" fontId="13" numFmtId="4" xfId="0" applyAlignment="1" applyBorder="1" applyFont="1" applyNumberFormat="1">
      <alignment horizontal="center" shrinkToFit="0" wrapText="1"/>
    </xf>
    <xf borderId="27" fillId="0" fontId="11" numFmtId="4" xfId="0" applyAlignment="1" applyBorder="1" applyFont="1" applyNumberFormat="1">
      <alignment horizontal="center" shrinkToFit="1" vertical="top" wrapText="0"/>
    </xf>
    <xf borderId="61" fillId="0" fontId="13" numFmtId="4" xfId="0" applyAlignment="1" applyBorder="1" applyFont="1" applyNumberFormat="1">
      <alignment horizontal="center" shrinkToFit="0" vertical="top" wrapText="1"/>
    </xf>
    <xf borderId="46" fillId="4" fontId="13" numFmtId="164" xfId="0" applyAlignment="1" applyBorder="1" applyFont="1" applyNumberFormat="1">
      <alignment horizontal="left" shrinkToFit="0" wrapText="1"/>
    </xf>
    <xf borderId="46" fillId="4" fontId="13" numFmtId="0" xfId="0" applyAlignment="1" applyBorder="1" applyFont="1">
      <alignment horizontal="right" shrinkToFit="0" wrapText="1"/>
    </xf>
    <xf borderId="57" fillId="4" fontId="13" numFmtId="0" xfId="0" applyAlignment="1" applyBorder="1" applyFont="1">
      <alignment horizontal="left" shrinkToFit="0" wrapText="1"/>
    </xf>
    <xf borderId="46" fillId="4" fontId="13" numFmtId="4" xfId="0" applyAlignment="1" applyBorder="1" applyFont="1" applyNumberFormat="1">
      <alignment horizontal="center" shrinkToFit="0" vertical="top" wrapText="1"/>
    </xf>
    <xf borderId="46" fillId="4" fontId="13" numFmtId="4" xfId="0" applyAlignment="1" applyBorder="1" applyFont="1" applyNumberFormat="1">
      <alignment horizontal="center" shrinkToFit="1" vertical="top" wrapText="0"/>
    </xf>
    <xf borderId="46" fillId="4" fontId="13" numFmtId="4" xfId="0" applyAlignment="1" applyBorder="1" applyFont="1" applyNumberFormat="1">
      <alignment horizontal="center" shrinkToFit="0" wrapText="1"/>
    </xf>
    <xf borderId="58" fillId="4" fontId="13" numFmtId="4" xfId="0" applyAlignment="1" applyBorder="1" applyFont="1" applyNumberFormat="1">
      <alignment horizontal="center" shrinkToFit="0" vertical="top" wrapText="1"/>
    </xf>
    <xf borderId="8" fillId="0" fontId="60" numFmtId="164" xfId="0" applyAlignment="1" applyBorder="1" applyFont="1" applyNumberFormat="1">
      <alignment horizontal="center" shrinkToFit="0" vertical="top" wrapText="1"/>
    </xf>
    <xf borderId="8" fillId="0" fontId="13" numFmtId="164" xfId="0" applyAlignment="1" applyBorder="1" applyFont="1" applyNumberFormat="1">
      <alignment horizontal="right" shrinkToFit="0" vertical="top" wrapText="1"/>
    </xf>
    <xf borderId="7" fillId="4" fontId="20" numFmtId="0" xfId="0" applyAlignment="1" applyBorder="1" applyFont="1">
      <alignment horizontal="center" shrinkToFit="0" vertical="top" wrapText="1"/>
    </xf>
    <xf borderId="8" fillId="4" fontId="61" numFmtId="164" xfId="0" applyAlignment="1" applyBorder="1" applyFont="1" applyNumberFormat="1">
      <alignment horizontal="center" vertical="top"/>
    </xf>
    <xf borderId="40" fillId="4" fontId="62" numFmtId="164" xfId="0" applyAlignment="1" applyBorder="1" applyFont="1" applyNumberFormat="1">
      <alignment horizontal="left" shrinkToFit="0" wrapText="1"/>
    </xf>
    <xf borderId="40" fillId="4" fontId="62" numFmtId="0" xfId="0" applyAlignment="1" applyBorder="1" applyFont="1">
      <alignment horizontal="right" shrinkToFit="0" wrapText="1"/>
    </xf>
    <xf borderId="63" fillId="4" fontId="62" numFmtId="0" xfId="0" applyAlignment="1" applyBorder="1" applyFont="1">
      <alignment horizontal="left" shrinkToFit="0" wrapText="1"/>
    </xf>
    <xf borderId="40" fillId="4" fontId="62" numFmtId="4" xfId="0" applyAlignment="1" applyBorder="1" applyFont="1" applyNumberFormat="1">
      <alignment horizontal="center" shrinkToFit="0" vertical="top" wrapText="1"/>
    </xf>
    <xf borderId="40" fillId="4" fontId="62" numFmtId="4" xfId="0" applyAlignment="1" applyBorder="1" applyFont="1" applyNumberFormat="1">
      <alignment horizontal="center" shrinkToFit="1" vertical="top" wrapText="0"/>
    </xf>
    <xf borderId="40" fillId="4" fontId="62" numFmtId="4" xfId="0" applyAlignment="1" applyBorder="1" applyFont="1" applyNumberFormat="1">
      <alignment horizontal="center" shrinkToFit="0" wrapText="1"/>
    </xf>
    <xf borderId="59" fillId="4" fontId="62" numFmtId="4" xfId="0" applyAlignment="1" applyBorder="1" applyFont="1" applyNumberFormat="1">
      <alignment horizontal="center" shrinkToFit="0" vertical="top" wrapText="1"/>
    </xf>
    <xf borderId="7" fillId="2" fontId="0" numFmtId="0" xfId="0" applyBorder="1" applyFont="1"/>
    <xf borderId="8" fillId="2" fontId="63" numFmtId="164" xfId="0" applyAlignment="1" applyBorder="1" applyFont="1" applyNumberFormat="1">
      <alignment vertical="top"/>
    </xf>
    <xf borderId="35" fillId="3" fontId="64" numFmtId="164" xfId="0" applyAlignment="1" applyBorder="1" applyFont="1" applyNumberFormat="1">
      <alignment horizontal="center" vertical="top"/>
    </xf>
    <xf borderId="20" fillId="0" fontId="9" numFmtId="0" xfId="0" applyAlignment="1" applyBorder="1" applyFont="1">
      <alignment horizontal="left" shrinkToFit="0" vertical="top" wrapText="1"/>
    </xf>
    <xf borderId="22" fillId="0" fontId="9" numFmtId="0" xfId="0" applyAlignment="1" applyBorder="1" applyFont="1">
      <alignment horizontal="left" shrinkToFit="0" vertical="top" wrapText="1"/>
    </xf>
    <xf borderId="40" fillId="4" fontId="13" numFmtId="164" xfId="0" applyAlignment="1" applyBorder="1" applyFont="1" applyNumberFormat="1">
      <alignment horizontal="left" shrinkToFit="0" wrapText="1"/>
    </xf>
    <xf borderId="40" fillId="4" fontId="13" numFmtId="0" xfId="0" applyAlignment="1" applyBorder="1" applyFont="1">
      <alignment horizontal="right" shrinkToFit="0" wrapText="1"/>
    </xf>
    <xf borderId="40" fillId="4" fontId="13" numFmtId="0" xfId="0" applyAlignment="1" applyBorder="1" applyFont="1">
      <alignment horizontal="left" shrinkToFit="0" wrapText="1"/>
    </xf>
    <xf borderId="40" fillId="4" fontId="13" numFmtId="4" xfId="0" applyAlignment="1" applyBorder="1" applyFont="1" applyNumberFormat="1">
      <alignment horizontal="center" shrinkToFit="0" wrapText="1"/>
    </xf>
    <xf borderId="8" fillId="4" fontId="9" numFmtId="164" xfId="0" applyAlignment="1" applyBorder="1" applyFont="1" applyNumberFormat="1">
      <alignment horizontal="left" shrinkToFit="0" wrapText="1"/>
    </xf>
    <xf borderId="8" fillId="4" fontId="9" numFmtId="0" xfId="0" applyAlignment="1" applyBorder="1" applyFont="1">
      <alignment horizontal="right" shrinkToFit="0" wrapText="1"/>
    </xf>
    <xf borderId="8" fillId="4" fontId="9" numFmtId="0" xfId="0" applyAlignment="1" applyBorder="1" applyFont="1">
      <alignment horizontal="left" shrinkToFit="0" wrapText="1"/>
    </xf>
    <xf borderId="8" fillId="4" fontId="9" numFmtId="4" xfId="0" applyAlignment="1" applyBorder="1" applyFont="1" applyNumberFormat="1">
      <alignment horizontal="center" shrinkToFit="1" vertical="top" wrapText="0"/>
    </xf>
    <xf borderId="8" fillId="4" fontId="9" numFmtId="4" xfId="0" applyAlignment="1" applyBorder="1" applyFont="1" applyNumberFormat="1">
      <alignment horizontal="center" shrinkToFit="0" wrapText="1"/>
    </xf>
    <xf borderId="64" fillId="3" fontId="9" numFmtId="0" xfId="0" applyAlignment="1" applyBorder="1" applyFont="1">
      <alignment horizontal="center" shrinkToFit="0" vertical="top" wrapText="1"/>
    </xf>
    <xf borderId="65" fillId="3" fontId="11" numFmtId="164" xfId="0" applyAlignment="1" applyBorder="1" applyFont="1" applyNumberFormat="1">
      <alignment horizontal="left" shrinkToFit="0" vertical="top" wrapText="1"/>
    </xf>
    <xf borderId="66" fillId="3" fontId="9" numFmtId="164" xfId="0" applyAlignment="1" applyBorder="1" applyFont="1" applyNumberFormat="1">
      <alignment horizontal="left" shrinkToFit="0" vertical="top" wrapText="1"/>
    </xf>
    <xf borderId="65" fillId="3" fontId="9" numFmtId="0" xfId="0" applyAlignment="1" applyBorder="1" applyFont="1">
      <alignment horizontal="right" shrinkToFit="0" vertical="top" wrapText="1"/>
    </xf>
    <xf borderId="65" fillId="3" fontId="9" numFmtId="0" xfId="0" applyAlignment="1" applyBorder="1" applyFont="1">
      <alignment horizontal="left" shrinkToFit="0" vertical="top" wrapText="1"/>
    </xf>
    <xf borderId="65" fillId="3" fontId="11" numFmtId="4" xfId="0" applyAlignment="1" applyBorder="1" applyFont="1" applyNumberFormat="1">
      <alignment horizontal="center" shrinkToFit="1" vertical="top" wrapText="0"/>
    </xf>
    <xf borderId="65" fillId="3" fontId="9" numFmtId="4" xfId="0" applyAlignment="1" applyBorder="1" applyFont="1" applyNumberFormat="1">
      <alignment horizontal="center" shrinkToFit="0" vertical="top" wrapText="1"/>
    </xf>
    <xf borderId="67" fillId="3" fontId="9" numFmtId="4" xfId="0" applyAlignment="1" applyBorder="1" applyFont="1" applyNumberFormat="1">
      <alignment horizontal="center" shrinkToFit="0" vertical="top" wrapText="1"/>
    </xf>
    <xf borderId="68" fillId="3" fontId="9" numFmtId="0" xfId="0" applyAlignment="1" applyBorder="1" applyFont="1">
      <alignment horizontal="center" shrinkToFit="0" vertical="top" wrapText="1"/>
    </xf>
    <xf borderId="69" fillId="3" fontId="9" numFmtId="164" xfId="0" applyAlignment="1" applyBorder="1" applyFont="1" applyNumberFormat="1">
      <alignment horizontal="left" shrinkToFit="0" vertical="top" wrapText="1"/>
    </xf>
    <xf borderId="70" fillId="3" fontId="9" numFmtId="164" xfId="0" applyAlignment="1" applyBorder="1" applyFont="1" applyNumberFormat="1">
      <alignment horizontal="left" shrinkToFit="0" vertical="top" wrapText="1"/>
    </xf>
    <xf borderId="12" fillId="3" fontId="9" numFmtId="0" xfId="0" applyAlignment="1" applyBorder="1" applyFont="1">
      <alignment horizontal="right" shrinkToFit="0" vertical="top" wrapText="1"/>
    </xf>
    <xf borderId="12" fillId="3" fontId="9" numFmtId="0" xfId="0" applyAlignment="1" applyBorder="1" applyFont="1">
      <alignment horizontal="left" shrinkToFit="0" vertical="top" wrapText="1"/>
    </xf>
    <xf borderId="3" fillId="0" fontId="0" numFmtId="0" xfId="0" applyBorder="1" applyFont="1"/>
    <xf borderId="12" fillId="3" fontId="9" numFmtId="4" xfId="0" applyAlignment="1" applyBorder="1" applyFont="1" applyNumberFormat="1">
      <alignment horizontal="center" shrinkToFit="0" vertical="top" wrapText="1"/>
    </xf>
    <xf borderId="71" fillId="3" fontId="9" numFmtId="4" xfId="0" applyAlignment="1" applyBorder="1" applyFont="1" applyNumberFormat="1">
      <alignment horizontal="center" shrinkToFit="0" vertical="top" wrapText="1"/>
    </xf>
    <xf borderId="40" fillId="4" fontId="9" numFmtId="164" xfId="0" applyAlignment="1" applyBorder="1" applyFont="1" applyNumberFormat="1">
      <alignment horizontal="left" shrinkToFit="0" wrapText="1"/>
    </xf>
    <xf borderId="40" fillId="4" fontId="9" numFmtId="0" xfId="0" applyAlignment="1" applyBorder="1" applyFont="1">
      <alignment horizontal="right" shrinkToFit="0" wrapText="1"/>
    </xf>
    <xf borderId="40" fillId="4" fontId="9" numFmtId="0" xfId="0" applyAlignment="1" applyBorder="1" applyFont="1">
      <alignment horizontal="left" shrinkToFit="0" wrapText="1"/>
    </xf>
    <xf borderId="40" fillId="4" fontId="9" numFmtId="4" xfId="0" applyAlignment="1" applyBorder="1" applyFont="1" applyNumberFormat="1">
      <alignment horizontal="center" shrinkToFit="1" vertical="top" wrapText="0"/>
    </xf>
    <xf borderId="40" fillId="4" fontId="9" numFmtId="4" xfId="0" applyAlignment="1" applyBorder="1" applyFont="1" applyNumberFormat="1">
      <alignment horizontal="center" shrinkToFit="0" wrapText="1"/>
    </xf>
    <xf borderId="59" fillId="4" fontId="9" numFmtId="4" xfId="0" applyAlignment="1" applyBorder="1" applyFont="1" applyNumberFormat="1">
      <alignment horizontal="center" shrinkToFit="0" vertical="top" wrapText="1"/>
    </xf>
    <xf borderId="72" fillId="4" fontId="9" numFmtId="0" xfId="0" applyAlignment="1" applyBorder="1" applyFont="1">
      <alignment horizontal="center" shrinkToFit="0" vertical="top" wrapText="1"/>
    </xf>
    <xf borderId="53" fillId="4" fontId="9" numFmtId="164" xfId="0" applyAlignment="1" applyBorder="1" applyFont="1" applyNumberFormat="1">
      <alignment horizontal="left" shrinkToFit="0" wrapText="1"/>
    </xf>
    <xf borderId="44" fillId="4" fontId="9" numFmtId="164" xfId="0" applyAlignment="1" applyBorder="1" applyFont="1" applyNumberFormat="1">
      <alignment horizontal="left" shrinkToFit="0" wrapText="1"/>
    </xf>
    <xf borderId="44" fillId="4" fontId="9" numFmtId="0" xfId="0" applyAlignment="1" applyBorder="1" applyFont="1">
      <alignment horizontal="right" shrinkToFit="0" wrapText="1"/>
    </xf>
    <xf borderId="44" fillId="4" fontId="9" numFmtId="0" xfId="0" applyAlignment="1" applyBorder="1" applyFont="1">
      <alignment horizontal="left" shrinkToFit="0" wrapText="1"/>
    </xf>
    <xf borderId="8" fillId="0" fontId="9" numFmtId="164" xfId="0" applyAlignment="1" applyBorder="1" applyFont="1" applyNumberFormat="1">
      <alignment horizontal="left" shrinkToFit="0" wrapText="1"/>
    </xf>
    <xf borderId="8" fillId="0" fontId="9" numFmtId="0" xfId="0" applyAlignment="1" applyBorder="1" applyFont="1">
      <alignment horizontal="right" shrinkToFit="0" wrapText="1"/>
    </xf>
    <xf borderId="8" fillId="0" fontId="9" numFmtId="0" xfId="0" applyAlignment="1" applyBorder="1" applyFont="1">
      <alignment horizontal="left" shrinkToFit="0" wrapText="1"/>
    </xf>
    <xf borderId="21" fillId="0" fontId="9" numFmtId="4" xfId="0" applyAlignment="1" applyBorder="1" applyFont="1" applyNumberFormat="1">
      <alignment horizontal="center" shrinkToFit="1" vertical="top" wrapText="0"/>
    </xf>
    <xf borderId="21" fillId="0" fontId="9" numFmtId="4" xfId="0" applyAlignment="1" applyBorder="1" applyFont="1" applyNumberFormat="1">
      <alignment horizontal="center" shrinkToFit="0" wrapText="1"/>
    </xf>
    <xf borderId="8" fillId="2" fontId="41" numFmtId="164" xfId="0" applyAlignment="1" applyBorder="1" applyFont="1" applyNumberFormat="1">
      <alignment horizontal="left" shrinkToFit="0" wrapText="1"/>
    </xf>
    <xf borderId="8" fillId="2" fontId="9" numFmtId="164" xfId="0" applyAlignment="1" applyBorder="1" applyFont="1" applyNumberFormat="1">
      <alignment horizontal="left" shrinkToFit="0" wrapText="1"/>
    </xf>
    <xf borderId="8" fillId="2" fontId="9" numFmtId="0" xfId="0" applyAlignment="1" applyBorder="1" applyFont="1">
      <alignment horizontal="right" shrinkToFit="0" wrapText="1"/>
    </xf>
    <xf borderId="8" fillId="2" fontId="9" numFmtId="0" xfId="0" applyAlignment="1" applyBorder="1" applyFont="1">
      <alignment horizontal="left" shrinkToFit="0" wrapText="1"/>
    </xf>
    <xf borderId="40" fillId="2" fontId="11" numFmtId="4" xfId="0" applyAlignment="1" applyBorder="1" applyFont="1" applyNumberFormat="1">
      <alignment horizontal="center" shrinkToFit="1" vertical="top" wrapText="0"/>
    </xf>
    <xf borderId="40" fillId="2" fontId="9" numFmtId="4" xfId="0" applyAlignment="1" applyBorder="1" applyFont="1" applyNumberFormat="1">
      <alignment horizontal="center" shrinkToFit="0" vertical="top" wrapText="1"/>
    </xf>
    <xf borderId="40" fillId="2" fontId="9" numFmtId="4" xfId="0" applyAlignment="1" applyBorder="1" applyFont="1" applyNumberFormat="1">
      <alignment horizontal="center" shrinkToFit="1" vertical="top" wrapText="0"/>
    </xf>
    <xf borderId="40" fillId="2" fontId="9" numFmtId="4" xfId="0" applyAlignment="1" applyBorder="1" applyFont="1" applyNumberFormat="1">
      <alignment horizontal="center" shrinkToFit="0" wrapText="1"/>
    </xf>
    <xf borderId="59" fillId="2" fontId="9" numFmtId="4" xfId="0" applyAlignment="1" applyBorder="1" applyFont="1" applyNumberFormat="1">
      <alignment horizontal="center" shrinkToFit="0" vertical="top" wrapText="1"/>
    </xf>
    <xf borderId="8" fillId="3" fontId="41" numFmtId="164" xfId="0" applyAlignment="1" applyBorder="1" applyFont="1" applyNumberFormat="1">
      <alignment horizontal="left" shrinkToFit="0" wrapText="1"/>
    </xf>
    <xf borderId="8" fillId="3" fontId="9" numFmtId="164" xfId="0" applyAlignment="1" applyBorder="1" applyFont="1" applyNumberFormat="1">
      <alignment horizontal="left" shrinkToFit="0" wrapText="1"/>
    </xf>
    <xf borderId="8" fillId="3" fontId="9" numFmtId="0" xfId="0" applyAlignment="1" applyBorder="1" applyFont="1">
      <alignment horizontal="right" shrinkToFit="0" wrapText="1"/>
    </xf>
    <xf borderId="8" fillId="3" fontId="9" numFmtId="0" xfId="0" applyAlignment="1" applyBorder="1" applyFont="1">
      <alignment horizontal="left" shrinkToFit="0" wrapText="1"/>
    </xf>
    <xf borderId="8" fillId="3" fontId="13" numFmtId="3" xfId="0" applyAlignment="1" applyBorder="1" applyFont="1" applyNumberFormat="1">
      <alignment shrinkToFit="0" vertical="top" wrapText="1"/>
    </xf>
    <xf borderId="8" fillId="3" fontId="13" numFmtId="4" xfId="0" applyAlignment="1" applyBorder="1" applyFont="1" applyNumberFormat="1">
      <alignment shrinkToFit="0" vertical="top" wrapText="1"/>
    </xf>
    <xf borderId="9" fillId="3" fontId="13" numFmtId="4" xfId="0" applyAlignment="1" applyBorder="1" applyFont="1" applyNumberFormat="1">
      <alignment shrinkToFit="0" vertical="top" wrapText="1"/>
    </xf>
    <xf borderId="43" fillId="3" fontId="9" numFmtId="164" xfId="0" applyAlignment="1" applyBorder="1" applyFont="1" applyNumberFormat="1">
      <alignment horizontal="left" shrinkToFit="0" vertical="top" wrapText="1"/>
    </xf>
    <xf borderId="43" fillId="3" fontId="9" numFmtId="0" xfId="0" applyAlignment="1" applyBorder="1" applyFont="1">
      <alignment horizontal="right" shrinkToFit="0" vertical="top" wrapText="1"/>
    </xf>
    <xf borderId="43" fillId="3" fontId="9" numFmtId="0" xfId="0" applyAlignment="1" applyBorder="1" applyFont="1">
      <alignment horizontal="left" shrinkToFit="0" vertical="top" wrapText="1"/>
    </xf>
    <xf borderId="54" fillId="3" fontId="9" numFmtId="0" xfId="0" applyAlignment="1" applyBorder="1" applyFont="1">
      <alignment horizontal="center" shrinkToFit="0" vertical="top" wrapText="1"/>
    </xf>
    <xf borderId="52" fillId="3" fontId="9" numFmtId="164" xfId="0" applyAlignment="1" applyBorder="1" applyFont="1" applyNumberFormat="1">
      <alignment horizontal="left" shrinkToFit="0" vertical="top" wrapText="1"/>
    </xf>
    <xf borderId="25" fillId="0" fontId="0" numFmtId="0" xfId="0" applyBorder="1" applyFont="1"/>
    <xf borderId="43" fillId="3" fontId="9" numFmtId="4" xfId="0" applyAlignment="1" applyBorder="1" applyFont="1" applyNumberFormat="1">
      <alignment horizontal="center" shrinkToFit="0" vertical="top" wrapText="1"/>
    </xf>
    <xf borderId="43" fillId="3" fontId="13" numFmtId="3" xfId="0" applyAlignment="1" applyBorder="1" applyFont="1" applyNumberFormat="1">
      <alignment shrinkToFit="0" vertical="top" wrapText="1"/>
    </xf>
    <xf borderId="43" fillId="3" fontId="13" numFmtId="4" xfId="0" applyAlignment="1" applyBorder="1" applyFont="1" applyNumberFormat="1">
      <alignment shrinkToFit="0" vertical="top" wrapText="1"/>
    </xf>
    <xf borderId="45" fillId="3" fontId="13" numFmtId="4" xfId="0" applyAlignment="1" applyBorder="1" applyFont="1" applyNumberFormat="1">
      <alignment shrinkToFit="0" vertical="top" wrapText="1"/>
    </xf>
    <xf borderId="8" fillId="4" fontId="65" numFmtId="164" xfId="0" applyAlignment="1" applyBorder="1" applyFont="1" applyNumberFormat="1">
      <alignment horizontal="center" shrinkToFit="0" vertical="top" wrapText="1"/>
    </xf>
    <xf borderId="8" fillId="4" fontId="41" numFmtId="4" xfId="0" applyAlignment="1" applyBorder="1" applyFont="1" applyNumberFormat="1">
      <alignment horizontal="center" shrinkToFit="1" vertical="top" wrapText="0"/>
    </xf>
    <xf borderId="8" fillId="4" fontId="13" numFmtId="3" xfId="0" applyAlignment="1" applyBorder="1" applyFont="1" applyNumberFormat="1">
      <alignment shrinkToFit="0" vertical="top" wrapText="1"/>
    </xf>
    <xf borderId="8" fillId="4" fontId="13" numFmtId="4" xfId="0" applyAlignment="1" applyBorder="1" applyFont="1" applyNumberFormat="1">
      <alignment shrinkToFit="0" vertical="top" wrapText="1"/>
    </xf>
    <xf borderId="9" fillId="4" fontId="13" numFmtId="4" xfId="0" applyAlignment="1" applyBorder="1" applyFont="1" applyNumberFormat="1">
      <alignment shrinkToFit="0" vertical="top" wrapText="1"/>
    </xf>
    <xf borderId="19" fillId="0" fontId="66" numFmtId="164" xfId="0" applyAlignment="1" applyBorder="1" applyFont="1" applyNumberFormat="1">
      <alignment horizontal="center" shrinkToFit="0" vertical="top" wrapText="1"/>
    </xf>
    <xf borderId="19" fillId="0" fontId="11" numFmtId="4" xfId="0" applyAlignment="1" applyBorder="1" applyFont="1" applyNumberFormat="1">
      <alignment horizontal="center" shrinkToFit="1" vertical="center" wrapText="0"/>
    </xf>
    <xf borderId="19" fillId="0" fontId="13" numFmtId="3" xfId="0" applyAlignment="1" applyBorder="1" applyFont="1" applyNumberFormat="1">
      <alignment shrinkToFit="0" vertical="top" wrapText="1"/>
    </xf>
    <xf borderId="19" fillId="0" fontId="13" numFmtId="4" xfId="0" applyAlignment="1" applyBorder="1" applyFont="1" applyNumberFormat="1">
      <alignment shrinkToFit="0" vertical="top" wrapText="1"/>
    </xf>
    <xf borderId="39" fillId="0" fontId="13" numFmtId="4" xfId="0" applyAlignment="1" applyBorder="1" applyFont="1" applyNumberFormat="1">
      <alignment shrinkToFit="0" vertical="top" wrapText="1"/>
    </xf>
    <xf borderId="52" fillId="2" fontId="67" numFmtId="164" xfId="0" applyAlignment="1" applyBorder="1" applyFont="1" applyNumberFormat="1">
      <alignment horizontal="center" shrinkToFit="0" vertical="top" wrapText="1"/>
    </xf>
    <xf borderId="43" fillId="2" fontId="13" numFmtId="164" xfId="0" applyAlignment="1" applyBorder="1" applyFont="1" applyNumberFormat="1">
      <alignment horizontal="left" shrinkToFit="0" vertical="top" wrapText="1"/>
    </xf>
    <xf borderId="44" fillId="2" fontId="13" numFmtId="4" xfId="0" applyAlignment="1" applyBorder="1" applyFont="1" applyNumberFormat="1">
      <alignment horizontal="center" shrinkToFit="0" vertical="top" wrapText="1"/>
    </xf>
    <xf borderId="8" fillId="2" fontId="13" numFmtId="3" xfId="0" applyAlignment="1" applyBorder="1" applyFont="1" applyNumberFormat="1">
      <alignment shrinkToFit="0" vertical="top" wrapText="1"/>
    </xf>
    <xf borderId="8" fillId="2" fontId="13" numFmtId="4" xfId="0" applyAlignment="1" applyBorder="1" applyFont="1" applyNumberFormat="1">
      <alignment shrinkToFit="0" vertical="top" wrapText="1"/>
    </xf>
    <xf borderId="9" fillId="2" fontId="13" numFmtId="4" xfId="0" applyAlignment="1" applyBorder="1" applyFont="1" applyNumberFormat="1">
      <alignment shrinkToFit="0" vertical="top" wrapText="1"/>
    </xf>
    <xf borderId="8" fillId="0" fontId="9" numFmtId="3" xfId="0" applyAlignment="1" applyBorder="1" applyFont="1" applyNumberFormat="1">
      <alignment shrinkToFit="0" vertical="top" wrapText="1"/>
    </xf>
    <xf borderId="8" fillId="0" fontId="9" numFmtId="4" xfId="0" applyAlignment="1" applyBorder="1" applyFont="1" applyNumberFormat="1">
      <alignment shrinkToFit="0" vertical="top" wrapText="1"/>
    </xf>
    <xf borderId="9" fillId="0" fontId="9" numFmtId="4" xfId="0" applyAlignment="1" applyBorder="1" applyFont="1" applyNumberFormat="1">
      <alignment shrinkToFit="0" vertical="top" wrapText="1"/>
    </xf>
    <xf borderId="36" fillId="4" fontId="9" numFmtId="0" xfId="0" applyAlignment="1" applyBorder="1" applyFont="1">
      <alignment horizontal="center" shrinkToFit="0" vertical="top" wrapText="1"/>
    </xf>
    <xf borderId="40" fillId="4" fontId="9" numFmtId="164" xfId="0" applyAlignment="1" applyBorder="1" applyFont="1" applyNumberFormat="1">
      <alignment horizontal="left" shrinkToFit="0" vertical="top" wrapText="1"/>
    </xf>
    <xf borderId="41" fillId="4" fontId="9" numFmtId="0" xfId="0" applyAlignment="1" applyBorder="1" applyFont="1">
      <alignment horizontal="left" shrinkToFit="0" vertical="top" wrapText="1"/>
    </xf>
    <xf borderId="8" fillId="4" fontId="9" numFmtId="3" xfId="0" applyAlignment="1" applyBorder="1" applyFont="1" applyNumberFormat="1">
      <alignment shrinkToFit="0" vertical="top" wrapText="1"/>
    </xf>
    <xf borderId="8" fillId="4" fontId="9" numFmtId="4" xfId="0" applyAlignment="1" applyBorder="1" applyFont="1" applyNumberFormat="1">
      <alignment shrinkToFit="0" vertical="top" wrapText="1"/>
    </xf>
    <xf borderId="9" fillId="4" fontId="9" numFmtId="4" xfId="0" applyAlignment="1" applyBorder="1" applyFont="1" applyNumberFormat="1">
      <alignment shrinkToFit="0" vertical="top" wrapText="1"/>
    </xf>
    <xf borderId="60" fillId="3" fontId="68" numFmtId="0" xfId="0" applyAlignment="1" applyBorder="1" applyFont="1">
      <alignment horizontal="center" shrinkToFit="0" vertical="top" wrapText="1"/>
    </xf>
    <xf borderId="27" fillId="0" fontId="13" numFmtId="0" xfId="0" applyAlignment="1" applyBorder="1" applyFont="1">
      <alignment horizontal="right" shrinkToFit="0" vertical="top" wrapText="1"/>
    </xf>
    <xf borderId="27" fillId="0" fontId="13" numFmtId="0" xfId="0" applyAlignment="1" applyBorder="1" applyFont="1">
      <alignment horizontal="left" shrinkToFit="0" vertical="top" wrapText="1"/>
    </xf>
    <xf borderId="31" fillId="0" fontId="14" numFmtId="4" xfId="0" applyAlignment="1" applyBorder="1" applyFont="1" applyNumberFormat="1">
      <alignment horizontal="center" shrinkToFit="1" vertical="top" wrapText="0"/>
    </xf>
    <xf borderId="27" fillId="0" fontId="13" numFmtId="3" xfId="0" applyAlignment="1" applyBorder="1" applyFont="1" applyNumberFormat="1">
      <alignment shrinkToFit="0" vertical="top" wrapText="1"/>
    </xf>
    <xf borderId="27" fillId="0" fontId="13" numFmtId="4" xfId="0" applyAlignment="1" applyBorder="1" applyFont="1" applyNumberFormat="1">
      <alignment shrinkToFit="0" vertical="top" wrapText="1"/>
    </xf>
    <xf borderId="61" fillId="0" fontId="13" numFmtId="4" xfId="0" applyAlignment="1" applyBorder="1" applyFont="1" applyNumberFormat="1">
      <alignment shrinkToFit="0" vertical="top" wrapText="1"/>
    </xf>
    <xf borderId="7" fillId="7" fontId="6" numFmtId="0" xfId="0" applyAlignment="1" applyBorder="1" applyFill="1" applyFont="1">
      <alignment horizontal="center" shrinkToFit="0" vertical="top" wrapText="1"/>
    </xf>
    <xf borderId="8" fillId="7" fontId="69" numFmtId="164" xfId="0" applyAlignment="1" applyBorder="1" applyFont="1" applyNumberFormat="1">
      <alignment horizontal="left" shrinkToFit="0" wrapText="1"/>
    </xf>
    <xf borderId="8" fillId="7" fontId="13" numFmtId="164" xfId="0" applyAlignment="1" applyBorder="1" applyFont="1" applyNumberFormat="1">
      <alignment horizontal="left" shrinkToFit="0" wrapText="1"/>
    </xf>
    <xf borderId="8" fillId="7" fontId="13" numFmtId="0" xfId="0" applyAlignment="1" applyBorder="1" applyFont="1">
      <alignment horizontal="right" shrinkToFit="0" wrapText="1"/>
    </xf>
    <xf borderId="8" fillId="7" fontId="13" numFmtId="0" xfId="0" applyAlignment="1" applyBorder="1" applyFont="1">
      <alignment horizontal="left" shrinkToFit="0" wrapText="1"/>
    </xf>
    <xf borderId="8" fillId="7" fontId="41" numFmtId="4" xfId="0" applyAlignment="1" applyBorder="1" applyFont="1" applyNumberFormat="1">
      <alignment horizontal="center" shrinkToFit="1" vertical="center" wrapText="0"/>
    </xf>
    <xf borderId="8" fillId="7" fontId="13" numFmtId="4" xfId="0" applyAlignment="1" applyBorder="1" applyFont="1" applyNumberFormat="1">
      <alignment horizontal="center" shrinkToFit="0" vertical="top" wrapText="1"/>
    </xf>
    <xf borderId="8" fillId="7" fontId="13" numFmtId="4" xfId="0" applyAlignment="1" applyBorder="1" applyFont="1" applyNumberFormat="1">
      <alignment horizontal="center" shrinkToFit="1" vertical="top" wrapText="0"/>
    </xf>
    <xf borderId="8" fillId="7" fontId="13" numFmtId="4" xfId="0" applyAlignment="1" applyBorder="1" applyFont="1" applyNumberFormat="1">
      <alignment horizontal="center" shrinkToFit="0" wrapText="1"/>
    </xf>
    <xf borderId="9" fillId="7" fontId="13" numFmtId="4" xfId="0" applyAlignment="1" applyBorder="1" applyFont="1" applyNumberFormat="1">
      <alignment horizontal="center" shrinkToFit="0" vertical="top" wrapText="1"/>
    </xf>
    <xf borderId="5" fillId="0" fontId="8" numFmtId="0" xfId="0" applyAlignment="1" applyBorder="1" applyFont="1">
      <alignment horizontal="left" vertical="center"/>
    </xf>
    <xf borderId="51" fillId="3" fontId="9" numFmtId="164" xfId="0" applyAlignment="1" applyBorder="1" applyFont="1" applyNumberFormat="1">
      <alignment horizontal="left" shrinkToFit="0" vertical="top" wrapText="1"/>
    </xf>
    <xf borderId="51" fillId="3" fontId="9" numFmtId="164" xfId="0" applyAlignment="1" applyBorder="1" applyFont="1" applyNumberFormat="1">
      <alignment horizontal="left" shrinkToFit="0" wrapText="1"/>
    </xf>
    <xf borderId="51" fillId="3" fontId="9" numFmtId="0" xfId="0" applyAlignment="1" applyBorder="1" applyFont="1">
      <alignment horizontal="right" shrinkToFit="0" wrapText="1"/>
    </xf>
    <xf borderId="51" fillId="3" fontId="9" numFmtId="0" xfId="0" applyAlignment="1" applyBorder="1" applyFont="1">
      <alignment horizontal="left" shrinkToFit="0" wrapText="1"/>
    </xf>
    <xf borderId="51" fillId="3" fontId="11" numFmtId="4" xfId="0" applyAlignment="1" applyBorder="1" applyFont="1" applyNumberFormat="1">
      <alignment horizontal="center" shrinkToFit="1" vertical="top" wrapText="0"/>
    </xf>
    <xf borderId="51" fillId="3" fontId="9" numFmtId="4" xfId="0" applyAlignment="1" applyBorder="1" applyFont="1" applyNumberFormat="1">
      <alignment horizontal="center" shrinkToFit="0" vertical="top" wrapText="1"/>
    </xf>
    <xf borderId="51" fillId="3" fontId="9" numFmtId="4" xfId="0" applyAlignment="1" applyBorder="1" applyFont="1" applyNumberFormat="1">
      <alignment horizontal="center" shrinkToFit="1" vertical="top" wrapText="0"/>
    </xf>
    <xf borderId="51" fillId="3" fontId="9" numFmtId="4" xfId="0" applyAlignment="1" applyBorder="1" applyFont="1" applyNumberFormat="1">
      <alignment horizontal="center" shrinkToFit="0" wrapText="1"/>
    </xf>
    <xf borderId="73" fillId="3" fontId="9" numFmtId="4" xfId="0" applyAlignment="1" applyBorder="1" applyFont="1" applyNumberFormat="1">
      <alignment horizontal="center" shrinkToFit="0" vertical="top" wrapText="1"/>
    </xf>
    <xf borderId="5" fillId="0" fontId="46" numFmtId="0" xfId="0" applyAlignment="1" applyBorder="1" applyFont="1">
      <alignment horizontal="left" shrinkToFit="0" wrapText="1"/>
    </xf>
    <xf borderId="51" fillId="3" fontId="70" numFmtId="0" xfId="0" applyAlignment="1" applyBorder="1" applyFont="1">
      <alignment shrinkToFit="0" vertical="center" wrapText="1"/>
    </xf>
    <xf borderId="73" fillId="3" fontId="70" numFmtId="0" xfId="0" applyAlignment="1" applyBorder="1" applyFont="1">
      <alignment shrinkToFit="0" vertical="center" wrapText="1"/>
    </xf>
    <xf borderId="5" fillId="0" fontId="46" numFmtId="0" xfId="0" applyAlignment="1" applyBorder="1" applyFont="1">
      <alignment horizontal="left" shrinkToFit="0" vertical="center" wrapText="1"/>
    </xf>
    <xf borderId="0" fillId="0" fontId="71" numFmtId="164" xfId="0" applyAlignment="1" applyFont="1" applyNumberFormat="1">
      <alignment horizontal="left" shrinkToFit="0" vertical="center" wrapText="1"/>
    </xf>
    <xf borderId="0" fillId="0" fontId="71" numFmtId="0" xfId="0" applyAlignment="1" applyFont="1">
      <alignment horizontal="left" shrinkToFit="0" vertical="center" wrapText="1"/>
    </xf>
    <xf borderId="0" fillId="0" fontId="8" numFmtId="0" xfId="0" applyAlignment="1" applyFont="1">
      <alignment horizontal="left" shrinkToFit="0" vertical="center" wrapText="1"/>
    </xf>
    <xf borderId="6" fillId="0" fontId="71" numFmtId="0" xfId="0" applyAlignment="1" applyBorder="1" applyFont="1">
      <alignment horizontal="left" shrinkToFit="0" vertical="center" wrapText="1"/>
    </xf>
    <xf borderId="51" fillId="3" fontId="46" numFmtId="164" xfId="0" applyAlignment="1" applyBorder="1" applyFont="1" applyNumberFormat="1">
      <alignment horizontal="left" shrinkToFit="0" wrapText="1"/>
    </xf>
    <xf borderId="0" fillId="0" fontId="71" numFmtId="3" xfId="0" applyAlignment="1" applyFont="1" applyNumberFormat="1">
      <alignment horizontal="left" shrinkToFit="0" vertical="center" wrapText="1"/>
    </xf>
    <xf borderId="0" fillId="0" fontId="46" numFmtId="164" xfId="0" applyAlignment="1" applyFont="1" applyNumberFormat="1">
      <alignment horizontal="left" shrinkToFit="0" wrapText="1"/>
    </xf>
    <xf borderId="0" fillId="0" fontId="71" numFmtId="0" xfId="0" applyAlignment="1" applyFont="1">
      <alignment horizontal="center" vertical="top"/>
    </xf>
    <xf borderId="0" fillId="0" fontId="46" numFmtId="0" xfId="0" applyAlignment="1" applyFont="1">
      <alignment horizontal="left" shrinkToFit="0" wrapText="1"/>
    </xf>
    <xf borderId="0" fillId="0" fontId="72" numFmtId="0" xfId="0" applyAlignment="1" applyFont="1">
      <alignment horizontal="center" vertical="top"/>
    </xf>
    <xf borderId="0" fillId="0" fontId="73" numFmtId="0" xfId="0" applyAlignment="1" applyFont="1">
      <alignment horizontal="center" vertical="top"/>
    </xf>
    <xf borderId="0" fillId="0" fontId="46" numFmtId="3" xfId="0" applyAlignment="1" applyFont="1" applyNumberFormat="1">
      <alignment horizontal="left" shrinkToFit="0" wrapText="1"/>
    </xf>
    <xf borderId="0" fillId="0" fontId="71" numFmtId="0" xfId="0" applyAlignment="1" applyFont="1">
      <alignment horizontal="left" shrinkToFit="0" vertical="top" wrapText="1"/>
    </xf>
    <xf borderId="0" fillId="0" fontId="9" numFmtId="3" xfId="0" applyAlignment="1" applyFont="1" applyNumberFormat="1">
      <alignment shrinkToFit="0" vertical="top" wrapText="1"/>
    </xf>
    <xf borderId="0" fillId="0" fontId="74" numFmtId="0" xfId="0" applyAlignment="1" applyFont="1">
      <alignment horizontal="center" shrinkToFit="0" vertical="top" wrapText="1"/>
    </xf>
    <xf borderId="0" fillId="0" fontId="9" numFmtId="0" xfId="0" applyAlignment="1" applyFont="1">
      <alignment horizontal="center" shrinkToFit="0" vertical="top" wrapText="1"/>
    </xf>
    <xf borderId="0" fillId="0" fontId="46" numFmtId="0" xfId="0" applyAlignment="1" applyFont="1">
      <alignment horizontal="left" shrinkToFit="0" vertical="top" wrapText="1"/>
    </xf>
    <xf borderId="0" fillId="0" fontId="46" numFmtId="164" xfId="0" applyAlignment="1" applyFont="1" applyNumberFormat="1">
      <alignment horizontal="left" shrinkToFit="0" vertical="center" wrapText="1"/>
    </xf>
    <xf borderId="0" fillId="0" fontId="46" numFmtId="0" xfId="0" applyAlignment="1" applyFont="1">
      <alignment horizontal="right" shrinkToFit="0" vertical="center" wrapText="1"/>
    </xf>
    <xf borderId="0" fillId="0" fontId="46" numFmtId="0" xfId="0" applyAlignment="1" applyFont="1">
      <alignment horizontal="left" shrinkToFit="0" vertical="center" wrapText="1"/>
    </xf>
    <xf borderId="0" fillId="0" fontId="7" numFmtId="0" xfId="0" applyAlignment="1" applyFont="1">
      <alignment horizontal="center" shrinkToFit="0" vertical="center" wrapText="1"/>
    </xf>
    <xf borderId="0" fillId="0" fontId="46" numFmtId="3" xfId="0" applyAlignment="1" applyFont="1" applyNumberFormat="1">
      <alignment horizontal="left" shrinkToFit="0" vertical="center" wrapText="1"/>
    </xf>
    <xf borderId="0" fillId="0" fontId="75" numFmtId="0" xfId="0" applyAlignment="1" applyFont="1">
      <alignment shrinkToFit="0" vertical="top" wrapText="1"/>
    </xf>
    <xf borderId="0" fillId="0" fontId="75" numFmtId="3" xfId="0" applyAlignment="1" applyFont="1" applyNumberFormat="1">
      <alignment shrinkToFit="0" vertical="top" wrapText="1"/>
    </xf>
    <xf borderId="6" fillId="0" fontId="46" numFmtId="0" xfId="0" applyAlignment="1" applyBorder="1" applyFont="1">
      <alignment horizontal="left" shrinkToFit="0" vertical="center" wrapText="1"/>
    </xf>
    <xf borderId="11" fillId="0" fontId="0" numFmtId="0" xfId="0" applyBorder="1" applyFont="1"/>
    <xf borderId="0" fillId="0" fontId="2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190500</xdr:colOff>
      <xdr:row>40</xdr:row>
      <xdr:rowOff>152400</xdr:rowOff>
    </xdr:from>
    <xdr:ext cx="3819525" cy="38100"/>
    <xdr:grpSp>
      <xdr:nvGrpSpPr>
        <xdr:cNvPr id="2" name="Shape 2"/>
        <xdr:cNvGrpSpPr/>
      </xdr:nvGrpSpPr>
      <xdr:grpSpPr>
        <a:xfrm>
          <a:off x="3436238" y="3780000"/>
          <a:ext cx="3819525" cy="0"/>
          <a:chOff x="3436238" y="3780000"/>
          <a:chExt cx="3819525" cy="0"/>
        </a:xfrm>
      </xdr:grpSpPr>
      <xdr:cxnSp>
        <xdr:nvCxnSpPr>
          <xdr:cNvPr id="3" name="Shape 3"/>
          <xdr:cNvCxnSpPr/>
        </xdr:nvCxnSpPr>
        <xdr:spPr>
          <a:xfrm>
            <a:off x="3436238" y="3780000"/>
            <a:ext cx="3819525" cy="0"/>
          </a:xfrm>
          <a:prstGeom prst="straightConnector1">
            <a:avLst/>
          </a:prstGeom>
          <a:noFill/>
          <a:ln cap="flat" cmpd="sng" w="12700">
            <a:solidFill>
              <a:srgbClr val="000000"/>
            </a:solidFill>
            <a:prstDash val="solid"/>
            <a:miter lim="800000"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1</xdr:col>
      <xdr:colOff>1295400</xdr:colOff>
      <xdr:row>41</xdr:row>
      <xdr:rowOff>-9525</xdr:rowOff>
    </xdr:from>
    <xdr:ext cx="3286125" cy="38100"/>
    <xdr:grpSp>
      <xdr:nvGrpSpPr>
        <xdr:cNvPr id="2" name="Shape 2"/>
        <xdr:cNvGrpSpPr/>
      </xdr:nvGrpSpPr>
      <xdr:grpSpPr>
        <a:xfrm>
          <a:off x="3702938" y="3775238"/>
          <a:ext cx="3286125" cy="9525"/>
          <a:chOff x="3702938" y="3775238"/>
          <a:chExt cx="3286125" cy="9525"/>
        </a:xfrm>
      </xdr:grpSpPr>
      <xdr:cxnSp>
        <xdr:nvCxnSpPr>
          <xdr:cNvPr id="4" name="Shape 4"/>
          <xdr:cNvCxnSpPr/>
        </xdr:nvCxnSpPr>
        <xdr:spPr>
          <a:xfrm flipH="1" rot="10800000">
            <a:off x="3702938" y="3775238"/>
            <a:ext cx="3286125" cy="9525"/>
          </a:xfrm>
          <a:prstGeom prst="straightConnector1">
            <a:avLst/>
          </a:prstGeom>
          <a:noFill/>
          <a:ln cap="flat" cmpd="sng" w="12700">
            <a:solidFill>
              <a:srgbClr val="000000"/>
            </a:solidFill>
            <a:prstDash val="solid"/>
            <a:miter lim="800000"/>
            <a:headEnd len="sm" w="sm" type="none"/>
            <a:tailEnd len="sm" w="sm" type="none"/>
          </a:ln>
        </xdr:spPr>
      </xdr:cxn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6.14"/>
    <col customWidth="1" min="2" max="2" width="59.43"/>
    <col customWidth="1" min="3" max="3" width="29.71"/>
    <col customWidth="1" min="4" max="26" width="8.71"/>
  </cols>
  <sheetData>
    <row r="1">
      <c r="A1" s="1" t="s">
        <v>0</v>
      </c>
      <c r="B1" s="2"/>
      <c r="C1" s="3"/>
    </row>
    <row r="2">
      <c r="A2" s="4" t="s">
        <v>1</v>
      </c>
    </row>
    <row r="3">
      <c r="A3" s="5" t="s">
        <v>2</v>
      </c>
      <c r="B3" s="6"/>
      <c r="C3" s="6"/>
    </row>
    <row r="4">
      <c r="A4" s="7" t="s">
        <v>3</v>
      </c>
      <c r="B4" s="8"/>
      <c r="C4" s="9"/>
    </row>
    <row r="5">
      <c r="A5" s="10"/>
      <c r="C5" s="11"/>
    </row>
    <row r="6">
      <c r="A6" s="12" t="s">
        <v>4</v>
      </c>
      <c r="B6" s="13" t="s">
        <v>5</v>
      </c>
      <c r="C6" s="14" t="s">
        <v>6</v>
      </c>
    </row>
    <row r="7">
      <c r="A7" s="15" t="s">
        <v>7</v>
      </c>
      <c r="B7" s="16" t="s">
        <v>8</v>
      </c>
      <c r="C7" s="17">
        <v>9.495522158E7</v>
      </c>
    </row>
    <row r="8">
      <c r="A8" s="15" t="s">
        <v>9</v>
      </c>
      <c r="B8" s="18" t="s">
        <v>8</v>
      </c>
      <c r="C8" s="17">
        <v>4.03E7</v>
      </c>
    </row>
    <row r="9">
      <c r="A9" s="15" t="s">
        <v>10</v>
      </c>
      <c r="B9" s="18" t="s">
        <v>11</v>
      </c>
      <c r="C9" s="17">
        <v>961615.3</v>
      </c>
    </row>
    <row r="10">
      <c r="A10" s="15" t="s">
        <v>12</v>
      </c>
      <c r="B10" s="18" t="s">
        <v>13</v>
      </c>
      <c r="C10" s="17">
        <v>647500.0</v>
      </c>
    </row>
    <row r="11">
      <c r="A11" s="15" t="s">
        <v>14</v>
      </c>
      <c r="B11" s="18" t="s">
        <v>15</v>
      </c>
      <c r="C11" s="17">
        <v>2.681377106E8</v>
      </c>
    </row>
    <row r="12">
      <c r="A12" s="15" t="s">
        <v>16</v>
      </c>
      <c r="B12" s="18" t="s">
        <v>17</v>
      </c>
      <c r="C12" s="17">
        <v>1.26754999E8</v>
      </c>
    </row>
    <row r="13">
      <c r="A13" s="15" t="s">
        <v>18</v>
      </c>
      <c r="B13" s="18" t="s">
        <v>19</v>
      </c>
      <c r="C13" s="17">
        <v>3.79030724E7</v>
      </c>
    </row>
    <row r="14">
      <c r="A14" s="15" t="s">
        <v>20</v>
      </c>
      <c r="B14" s="18" t="s">
        <v>21</v>
      </c>
      <c r="C14" s="17">
        <v>2.556222606E7</v>
      </c>
    </row>
    <row r="15">
      <c r="A15" s="15" t="s">
        <v>22</v>
      </c>
      <c r="B15" s="18" t="s">
        <v>23</v>
      </c>
      <c r="C15" s="17">
        <v>4600000.0</v>
      </c>
    </row>
    <row r="16">
      <c r="A16" s="15" t="s">
        <v>24</v>
      </c>
      <c r="B16" s="18" t="s">
        <v>25</v>
      </c>
      <c r="C16" s="17">
        <v>6282567.0</v>
      </c>
    </row>
    <row r="17">
      <c r="A17" s="15" t="s">
        <v>26</v>
      </c>
      <c r="B17" s="18" t="s">
        <v>27</v>
      </c>
      <c r="C17" s="17">
        <v>14000.0</v>
      </c>
    </row>
    <row r="18">
      <c r="A18" s="15" t="s">
        <v>28</v>
      </c>
      <c r="B18" s="18" t="s">
        <v>29</v>
      </c>
      <c r="C18" s="17">
        <v>4908042.8</v>
      </c>
    </row>
    <row r="19">
      <c r="A19" s="15" t="s">
        <v>30</v>
      </c>
      <c r="B19" s="18" t="s">
        <v>31</v>
      </c>
      <c r="C19" s="17">
        <v>2.8322352E7</v>
      </c>
    </row>
    <row r="20">
      <c r="A20" s="15" t="s">
        <v>32</v>
      </c>
      <c r="B20" s="18" t="s">
        <v>33</v>
      </c>
      <c r="C20" s="17">
        <v>6217596.15</v>
      </c>
    </row>
    <row r="21" ht="15.75" customHeight="1">
      <c r="A21" s="15" t="s">
        <v>34</v>
      </c>
      <c r="B21" s="18" t="s">
        <v>35</v>
      </c>
      <c r="C21" s="17">
        <v>78000.0</v>
      </c>
    </row>
    <row r="22" ht="15.75" customHeight="1">
      <c r="A22" s="15" t="s">
        <v>36</v>
      </c>
      <c r="B22" s="18" t="s">
        <v>37</v>
      </c>
      <c r="C22" s="17">
        <v>1.638E7</v>
      </c>
    </row>
    <row r="23" ht="15.75" customHeight="1">
      <c r="A23" s="15" t="s">
        <v>38</v>
      </c>
      <c r="B23" s="18" t="s">
        <v>39</v>
      </c>
      <c r="C23" s="17">
        <v>9426911.69</v>
      </c>
    </row>
    <row r="24" ht="15.75" customHeight="1">
      <c r="A24" s="15" t="s">
        <v>40</v>
      </c>
      <c r="B24" s="18" t="s">
        <v>41</v>
      </c>
      <c r="C24" s="17">
        <v>8506636.35</v>
      </c>
    </row>
    <row r="25" ht="15.75" customHeight="1">
      <c r="A25" s="15" t="s">
        <v>42</v>
      </c>
      <c r="B25" s="18" t="s">
        <v>43</v>
      </c>
      <c r="C25" s="17">
        <v>1.3864E8</v>
      </c>
    </row>
    <row r="26" ht="15.75" customHeight="1">
      <c r="A26" s="15" t="s">
        <v>44</v>
      </c>
      <c r="B26" s="18" t="s">
        <v>45</v>
      </c>
      <c r="C26" s="17">
        <v>10000.0</v>
      </c>
    </row>
    <row r="27" ht="15.75" customHeight="1">
      <c r="A27" s="15" t="s">
        <v>46</v>
      </c>
      <c r="B27" s="18" t="s">
        <v>47</v>
      </c>
      <c r="C27" s="17">
        <v>1.2669272884E8</v>
      </c>
    </row>
    <row r="28" ht="15.75" customHeight="1">
      <c r="A28" s="15" t="s">
        <v>48</v>
      </c>
      <c r="B28" s="18" t="s">
        <v>49</v>
      </c>
      <c r="C28" s="17">
        <v>9360.0</v>
      </c>
    </row>
    <row r="29" ht="15.75" customHeight="1">
      <c r="A29" s="15" t="s">
        <v>50</v>
      </c>
      <c r="B29" s="18" t="s">
        <v>51</v>
      </c>
      <c r="C29" s="17">
        <v>57600.0</v>
      </c>
    </row>
    <row r="30" ht="15.75" customHeight="1">
      <c r="A30" s="15" t="s">
        <v>52</v>
      </c>
      <c r="B30" s="18" t="s">
        <v>53</v>
      </c>
      <c r="C30" s="17">
        <v>8.56839938E7</v>
      </c>
    </row>
    <row r="31" ht="15.75" customHeight="1">
      <c r="A31" s="15" t="s">
        <v>54</v>
      </c>
      <c r="B31" s="18" t="s">
        <v>55</v>
      </c>
      <c r="C31" s="17">
        <v>8610852.0</v>
      </c>
    </row>
    <row r="32" ht="15.75" customHeight="1">
      <c r="A32" s="15" t="s">
        <v>56</v>
      </c>
      <c r="B32" s="18" t="s">
        <v>57</v>
      </c>
      <c r="C32" s="17">
        <v>9420139.46</v>
      </c>
    </row>
    <row r="33" ht="15.75" customHeight="1">
      <c r="A33" s="15" t="s">
        <v>58</v>
      </c>
      <c r="B33" s="18" t="s">
        <v>59</v>
      </c>
      <c r="C33" s="17">
        <v>919255.0</v>
      </c>
    </row>
    <row r="34" ht="15.75" customHeight="1">
      <c r="A34" s="15" t="s">
        <v>60</v>
      </c>
      <c r="B34" s="18" t="s">
        <v>61</v>
      </c>
      <c r="C34" s="17">
        <v>1834290.0</v>
      </c>
    </row>
    <row r="35" ht="15.75" customHeight="1">
      <c r="A35" s="15" t="s">
        <v>62</v>
      </c>
      <c r="B35" s="18" t="s">
        <v>63</v>
      </c>
      <c r="C35" s="17">
        <v>2900000.0</v>
      </c>
    </row>
    <row r="36" ht="15.75" customHeight="1">
      <c r="A36" s="15" t="s">
        <v>64</v>
      </c>
      <c r="B36" s="18" t="s">
        <v>61</v>
      </c>
      <c r="C36" s="17">
        <v>461500.0</v>
      </c>
    </row>
    <row r="37" ht="15.75" customHeight="1">
      <c r="A37" s="15" t="s">
        <v>65</v>
      </c>
      <c r="B37" s="18" t="s">
        <v>66</v>
      </c>
      <c r="C37" s="17">
        <v>4114860.0</v>
      </c>
    </row>
    <row r="38" ht="15.75" customHeight="1">
      <c r="A38" s="19"/>
      <c r="B38" s="2"/>
      <c r="C38" s="20"/>
    </row>
    <row r="39" ht="15.75" customHeight="1">
      <c r="A39" s="19" t="s">
        <v>67</v>
      </c>
      <c r="B39" s="21" t="s">
        <v>68</v>
      </c>
      <c r="C39" s="22"/>
    </row>
    <row r="40" ht="15.75" customHeight="1">
      <c r="A40" s="19"/>
      <c r="B40" s="2"/>
      <c r="C40" s="22"/>
    </row>
    <row r="41" ht="15.75" customHeight="1">
      <c r="A41" s="23" t="s">
        <v>43</v>
      </c>
      <c r="B41" s="24" t="s">
        <v>69</v>
      </c>
      <c r="C41" s="22"/>
    </row>
    <row r="42" ht="15.75" customHeight="1">
      <c r="A42" s="25" t="s">
        <v>70</v>
      </c>
      <c r="B42" s="21" t="s">
        <v>71</v>
      </c>
      <c r="C42" s="22"/>
    </row>
    <row r="43" ht="15.75" customHeight="1">
      <c r="A43" s="26"/>
      <c r="B43" s="27"/>
      <c r="C43" s="28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2:C2"/>
    <mergeCell ref="A3:C3"/>
    <mergeCell ref="A4:C5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40.86"/>
    <col customWidth="1" min="3" max="3" width="14.29"/>
    <col customWidth="1" min="4" max="4" width="5.14"/>
    <col customWidth="1" min="5" max="5" width="5.86"/>
    <col customWidth="1" min="6" max="6" width="15.43"/>
    <col customWidth="1" min="7" max="7" width="5.43"/>
    <col customWidth="1" min="8" max="8" width="11.71"/>
    <col customWidth="1" min="9" max="9" width="4.57"/>
    <col customWidth="1" min="10" max="10" width="14.43"/>
    <col customWidth="1" min="11" max="11" width="3.86"/>
    <col customWidth="1" min="12" max="12" width="13.14"/>
    <col customWidth="1" min="13" max="13" width="4.29"/>
    <col customWidth="1" min="14" max="14" width="15.71"/>
    <col customWidth="1" min="15" max="15" width="14.0"/>
    <col customWidth="1" min="16" max="16" width="13.29"/>
    <col customWidth="1" min="17" max="17" width="14.29"/>
    <col customWidth="1" min="18" max="34" width="9.0"/>
  </cols>
  <sheetData>
    <row r="1">
      <c r="A1" s="29" t="s">
        <v>72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>
      <c r="A2" s="30" t="s">
        <v>1</v>
      </c>
      <c r="N2" s="11"/>
    </row>
    <row r="3">
      <c r="A3" s="30" t="s">
        <v>73</v>
      </c>
      <c r="N3" s="11"/>
    </row>
    <row r="4">
      <c r="A4" s="31" t="s">
        <v>74</v>
      </c>
      <c r="N4" s="11"/>
    </row>
    <row r="5">
      <c r="A5" s="29" t="s">
        <v>75</v>
      </c>
      <c r="B5" s="8"/>
      <c r="C5" s="32"/>
      <c r="D5" s="33"/>
      <c r="E5" s="34"/>
      <c r="F5" s="35" t="s">
        <v>76</v>
      </c>
      <c r="G5" s="36"/>
      <c r="H5" s="37"/>
      <c r="I5" s="38"/>
      <c r="J5" s="39"/>
      <c r="K5" s="40" t="s">
        <v>77</v>
      </c>
      <c r="L5" s="8"/>
      <c r="M5" s="8"/>
      <c r="N5" s="9"/>
    </row>
    <row r="6">
      <c r="A6" s="41" t="s">
        <v>78</v>
      </c>
      <c r="B6" s="42"/>
      <c r="C6" s="43"/>
      <c r="D6" s="44"/>
      <c r="E6" s="45"/>
      <c r="F6" s="46" t="s">
        <v>79</v>
      </c>
      <c r="G6" s="47" t="s">
        <v>80</v>
      </c>
      <c r="H6" s="48"/>
      <c r="I6" s="47" t="s">
        <v>81</v>
      </c>
      <c r="J6" s="49"/>
      <c r="K6" s="47" t="s">
        <v>82</v>
      </c>
      <c r="L6" s="49"/>
      <c r="M6" s="49"/>
      <c r="N6" s="50"/>
    </row>
    <row r="7">
      <c r="A7" s="51" t="s">
        <v>83</v>
      </c>
      <c r="B7" s="52" t="s">
        <v>84</v>
      </c>
      <c r="C7" s="52" t="s">
        <v>85</v>
      </c>
      <c r="D7" s="53" t="s">
        <v>86</v>
      </c>
      <c r="E7" s="54"/>
      <c r="F7" s="55" t="s">
        <v>6</v>
      </c>
      <c r="G7" s="56" t="s">
        <v>87</v>
      </c>
      <c r="H7" s="49"/>
      <c r="I7" s="49"/>
      <c r="J7" s="49"/>
      <c r="K7" s="49"/>
      <c r="L7" s="49"/>
      <c r="M7" s="49"/>
      <c r="N7" s="50"/>
    </row>
    <row r="8">
      <c r="A8" s="57"/>
      <c r="B8" s="58"/>
      <c r="C8" s="58"/>
      <c r="D8" s="59"/>
      <c r="E8" s="60"/>
      <c r="F8" s="58"/>
      <c r="G8" s="56" t="s">
        <v>88</v>
      </c>
      <c r="H8" s="48"/>
      <c r="I8" s="56" t="s">
        <v>89</v>
      </c>
      <c r="J8" s="48"/>
      <c r="K8" s="56" t="s">
        <v>90</v>
      </c>
      <c r="L8" s="48"/>
      <c r="M8" s="56" t="s">
        <v>91</v>
      </c>
      <c r="N8" s="50"/>
    </row>
    <row r="9">
      <c r="A9" s="61"/>
      <c r="B9" s="62"/>
      <c r="C9" s="62"/>
      <c r="D9" s="63"/>
      <c r="E9" s="64"/>
      <c r="F9" s="62"/>
      <c r="G9" s="65" t="s">
        <v>92</v>
      </c>
      <c r="H9" s="66" t="s">
        <v>93</v>
      </c>
      <c r="I9" s="65" t="s">
        <v>92</v>
      </c>
      <c r="J9" s="66" t="s">
        <v>93</v>
      </c>
      <c r="K9" s="65" t="s">
        <v>92</v>
      </c>
      <c r="L9" s="66" t="s">
        <v>93</v>
      </c>
      <c r="M9" s="65" t="s">
        <v>92</v>
      </c>
      <c r="N9" s="67" t="s">
        <v>93</v>
      </c>
    </row>
    <row r="10">
      <c r="A10" s="68"/>
      <c r="B10" s="69" t="s">
        <v>7</v>
      </c>
      <c r="C10" s="70"/>
      <c r="D10" s="71"/>
      <c r="E10" s="72"/>
      <c r="F10" s="73"/>
      <c r="G10" s="74"/>
      <c r="H10" s="74"/>
      <c r="I10" s="74"/>
      <c r="J10" s="74"/>
      <c r="K10" s="74"/>
      <c r="L10" s="74"/>
      <c r="M10" s="74"/>
      <c r="N10" s="75"/>
    </row>
    <row r="11">
      <c r="A11" s="76"/>
      <c r="B11" s="77"/>
      <c r="C11" s="78"/>
      <c r="D11" s="79"/>
      <c r="E11" s="80"/>
      <c r="F11" s="81"/>
      <c r="G11" s="82"/>
      <c r="H11" s="82"/>
      <c r="I11" s="82"/>
      <c r="J11" s="82"/>
      <c r="K11" s="82"/>
      <c r="L11" s="82"/>
      <c r="M11" s="82"/>
      <c r="N11" s="83"/>
    </row>
    <row r="12">
      <c r="A12" s="76"/>
      <c r="B12" s="84" t="s">
        <v>94</v>
      </c>
      <c r="C12" s="78"/>
      <c r="D12" s="79"/>
      <c r="E12" s="80"/>
      <c r="F12" s="81"/>
      <c r="G12" s="82"/>
      <c r="H12" s="82"/>
      <c r="I12" s="82"/>
      <c r="J12" s="82"/>
      <c r="K12" s="82"/>
      <c r="L12" s="82"/>
      <c r="M12" s="82"/>
      <c r="N12" s="83"/>
    </row>
    <row r="13">
      <c r="A13" s="76">
        <v>1.0</v>
      </c>
      <c r="B13" s="78" t="s">
        <v>95</v>
      </c>
      <c r="C13" s="78">
        <v>803705.0</v>
      </c>
      <c r="D13" s="79">
        <v>1.0</v>
      </c>
      <c r="E13" s="80" t="s">
        <v>96</v>
      </c>
      <c r="F13" s="85">
        <f>C13</f>
        <v>803705</v>
      </c>
      <c r="G13" s="82"/>
      <c r="H13" s="82">
        <f>F13</f>
        <v>803705</v>
      </c>
      <c r="I13" s="82"/>
      <c r="J13" s="82"/>
      <c r="K13" s="82"/>
      <c r="L13" s="82"/>
      <c r="M13" s="82"/>
      <c r="N13" s="83"/>
    </row>
    <row r="14">
      <c r="A14" s="76"/>
      <c r="B14" s="78"/>
      <c r="C14" s="78"/>
      <c r="D14" s="79"/>
      <c r="E14" s="80"/>
      <c r="F14" s="86"/>
      <c r="G14" s="82"/>
      <c r="H14" s="82"/>
      <c r="I14" s="82"/>
      <c r="J14" s="82"/>
      <c r="K14" s="82"/>
      <c r="L14" s="82"/>
      <c r="M14" s="82"/>
      <c r="N14" s="83"/>
    </row>
    <row r="15">
      <c r="A15" s="76"/>
      <c r="B15" s="87" t="s">
        <v>97</v>
      </c>
      <c r="C15" s="78"/>
      <c r="D15" s="79"/>
      <c r="E15" s="80"/>
      <c r="F15" s="81"/>
      <c r="G15" s="82"/>
      <c r="H15" s="82"/>
      <c r="I15" s="82"/>
      <c r="J15" s="82"/>
      <c r="K15" s="82"/>
      <c r="L15" s="82"/>
      <c r="M15" s="82"/>
      <c r="N15" s="83"/>
    </row>
    <row r="16">
      <c r="A16" s="88"/>
      <c r="B16" s="84" t="s">
        <v>94</v>
      </c>
      <c r="C16" s="89"/>
      <c r="D16" s="90"/>
      <c r="E16" s="91"/>
      <c r="F16" s="92"/>
      <c r="G16" s="93"/>
      <c r="H16" s="93"/>
      <c r="I16" s="94"/>
      <c r="J16" s="94"/>
      <c r="K16" s="94"/>
      <c r="L16" s="94"/>
      <c r="M16" s="94"/>
      <c r="N16" s="95"/>
    </row>
    <row r="17">
      <c r="A17" s="96">
        <v>2.0</v>
      </c>
      <c r="B17" s="97" t="s">
        <v>98</v>
      </c>
      <c r="C17" s="98">
        <v>387750.0</v>
      </c>
      <c r="D17" s="99">
        <v>1.0</v>
      </c>
      <c r="E17" s="100" t="s">
        <v>96</v>
      </c>
      <c r="F17" s="85">
        <f t="shared" ref="F17:F18" si="1">C17</f>
        <v>387750</v>
      </c>
      <c r="G17" s="101"/>
      <c r="H17" s="101">
        <v>193875.0</v>
      </c>
      <c r="I17" s="102"/>
      <c r="J17" s="102">
        <f>H17</f>
        <v>193875</v>
      </c>
      <c r="K17" s="102"/>
      <c r="L17" s="94"/>
      <c r="M17" s="94"/>
      <c r="N17" s="95"/>
      <c r="O17" s="103"/>
    </row>
    <row r="18">
      <c r="A18" s="96">
        <v>3.0</v>
      </c>
      <c r="B18" s="97" t="s">
        <v>99</v>
      </c>
      <c r="C18" s="98">
        <v>58500.0</v>
      </c>
      <c r="D18" s="99">
        <v>1.0</v>
      </c>
      <c r="E18" s="100" t="s">
        <v>96</v>
      </c>
      <c r="F18" s="85">
        <f t="shared" si="1"/>
        <v>58500</v>
      </c>
      <c r="G18" s="101"/>
      <c r="H18" s="101">
        <v>29250.0</v>
      </c>
      <c r="I18" s="94"/>
      <c r="J18" s="102">
        <v>29250.0</v>
      </c>
      <c r="K18" s="94"/>
      <c r="L18" s="94"/>
      <c r="M18" s="94"/>
      <c r="N18" s="95"/>
      <c r="O18" s="103"/>
    </row>
    <row r="19">
      <c r="A19" s="96"/>
      <c r="B19" s="104"/>
      <c r="C19" s="89"/>
      <c r="D19" s="90"/>
      <c r="E19" s="91"/>
      <c r="F19" s="92"/>
      <c r="G19" s="93"/>
      <c r="H19" s="93"/>
      <c r="I19" s="94"/>
      <c r="J19" s="94"/>
      <c r="K19" s="94"/>
      <c r="L19" s="94"/>
      <c r="M19" s="94"/>
      <c r="N19" s="95"/>
      <c r="O19" s="103"/>
    </row>
    <row r="20">
      <c r="A20" s="105">
        <v>4.0</v>
      </c>
      <c r="B20" s="84" t="s">
        <v>100</v>
      </c>
      <c r="C20" s="106">
        <v>427500.0</v>
      </c>
      <c r="D20" s="107">
        <v>1.0</v>
      </c>
      <c r="E20" s="100" t="s">
        <v>96</v>
      </c>
      <c r="F20" s="85">
        <f>C20</f>
        <v>427500</v>
      </c>
      <c r="G20" s="102"/>
      <c r="H20" s="108">
        <f>C20</f>
        <v>427500</v>
      </c>
      <c r="I20" s="94"/>
      <c r="J20" s="109"/>
      <c r="K20" s="109"/>
      <c r="L20" s="109"/>
      <c r="M20" s="109"/>
      <c r="N20" s="110"/>
    </row>
    <row r="21" ht="15.75" customHeight="1">
      <c r="A21" s="96"/>
      <c r="B21" s="104"/>
      <c r="C21" s="89"/>
      <c r="D21" s="90"/>
      <c r="E21" s="91"/>
      <c r="F21" s="92"/>
      <c r="G21" s="93"/>
      <c r="H21" s="94"/>
      <c r="I21" s="93"/>
      <c r="J21" s="94"/>
      <c r="K21" s="94"/>
      <c r="L21" s="94"/>
      <c r="M21" s="94"/>
      <c r="N21" s="95"/>
      <c r="O21" s="103"/>
    </row>
    <row r="22" ht="15.75" customHeight="1">
      <c r="A22" s="111"/>
      <c r="B22" s="84" t="s">
        <v>101</v>
      </c>
      <c r="C22" s="112"/>
      <c r="D22" s="113"/>
      <c r="E22" s="91"/>
      <c r="F22" s="92"/>
      <c r="G22" s="94"/>
      <c r="H22" s="109"/>
      <c r="I22" s="94"/>
      <c r="J22" s="94"/>
      <c r="K22" s="94"/>
      <c r="L22" s="94"/>
      <c r="M22" s="94"/>
      <c r="N22" s="95"/>
      <c r="O22" s="103"/>
    </row>
    <row r="23" ht="15.75" customHeight="1">
      <c r="A23" s="114">
        <v>5.0</v>
      </c>
      <c r="B23" s="98" t="s">
        <v>98</v>
      </c>
      <c r="C23" s="115">
        <v>1365000.0</v>
      </c>
      <c r="D23" s="116">
        <v>1.0</v>
      </c>
      <c r="E23" s="100" t="s">
        <v>96</v>
      </c>
      <c r="F23" s="85">
        <f>C23</f>
        <v>1365000</v>
      </c>
      <c r="G23" s="94"/>
      <c r="H23" s="109"/>
      <c r="I23" s="94"/>
      <c r="J23" s="94"/>
      <c r="K23" s="94"/>
      <c r="L23" s="94"/>
      <c r="M23" s="94"/>
      <c r="N23" s="95"/>
      <c r="O23" s="103"/>
    </row>
    <row r="24" ht="15.75" customHeight="1">
      <c r="A24" s="114"/>
      <c r="B24" s="98"/>
      <c r="C24" s="115"/>
      <c r="D24" s="116"/>
      <c r="E24" s="100"/>
      <c r="F24" s="85"/>
      <c r="G24" s="94"/>
      <c r="H24" s="109"/>
      <c r="I24" s="94"/>
      <c r="J24" s="94"/>
      <c r="K24" s="94"/>
      <c r="L24" s="94"/>
      <c r="M24" s="94"/>
      <c r="N24" s="95"/>
      <c r="O24" s="103"/>
    </row>
    <row r="25" ht="15.75" customHeight="1">
      <c r="A25" s="114"/>
      <c r="B25" s="84" t="s">
        <v>102</v>
      </c>
      <c r="C25" s="115"/>
      <c r="D25" s="116"/>
      <c r="E25" s="100"/>
      <c r="F25" s="85"/>
      <c r="G25" s="94"/>
      <c r="H25" s="109"/>
      <c r="I25" s="94"/>
      <c r="J25" s="94"/>
      <c r="K25" s="94"/>
      <c r="L25" s="94"/>
      <c r="M25" s="94"/>
      <c r="N25" s="95"/>
      <c r="O25" s="103"/>
    </row>
    <row r="26" ht="15.75" customHeight="1">
      <c r="A26" s="114">
        <v>6.0</v>
      </c>
      <c r="B26" s="98" t="s">
        <v>103</v>
      </c>
      <c r="C26" s="115">
        <v>900000.0</v>
      </c>
      <c r="D26" s="116">
        <v>1.0</v>
      </c>
      <c r="E26" s="100" t="s">
        <v>96</v>
      </c>
      <c r="F26" s="85">
        <f t="shared" ref="F26:F29" si="2">C26</f>
        <v>900000</v>
      </c>
      <c r="G26" s="94"/>
      <c r="H26" s="108">
        <f t="shared" ref="H26:H29" si="3">F26</f>
        <v>900000</v>
      </c>
      <c r="I26" s="94"/>
      <c r="J26" s="94"/>
      <c r="K26" s="94"/>
      <c r="L26" s="94"/>
      <c r="M26" s="94"/>
      <c r="N26" s="95"/>
      <c r="O26" s="103"/>
    </row>
    <row r="27" ht="15.75" customHeight="1">
      <c r="A27" s="114">
        <v>7.0</v>
      </c>
      <c r="B27" s="98" t="s">
        <v>104</v>
      </c>
      <c r="C27" s="115">
        <v>764750.0</v>
      </c>
      <c r="D27" s="116">
        <v>1.0</v>
      </c>
      <c r="E27" s="100" t="s">
        <v>96</v>
      </c>
      <c r="F27" s="85">
        <f t="shared" si="2"/>
        <v>764750</v>
      </c>
      <c r="G27" s="94"/>
      <c r="H27" s="108">
        <f t="shared" si="3"/>
        <v>764750</v>
      </c>
      <c r="I27" s="94"/>
      <c r="J27" s="94"/>
      <c r="K27" s="94"/>
      <c r="L27" s="94"/>
      <c r="M27" s="94"/>
      <c r="N27" s="95"/>
      <c r="O27" s="103"/>
    </row>
    <row r="28" ht="15.75" customHeight="1">
      <c r="A28" s="114">
        <v>8.0</v>
      </c>
      <c r="B28" s="98" t="s">
        <v>105</v>
      </c>
      <c r="C28" s="115">
        <v>19745.0</v>
      </c>
      <c r="D28" s="116">
        <v>1.0</v>
      </c>
      <c r="E28" s="100" t="s">
        <v>96</v>
      </c>
      <c r="F28" s="85">
        <f t="shared" si="2"/>
        <v>19745</v>
      </c>
      <c r="G28" s="94"/>
      <c r="H28" s="108">
        <f t="shared" si="3"/>
        <v>19745</v>
      </c>
      <c r="I28" s="94"/>
      <c r="J28" s="94"/>
      <c r="K28" s="94"/>
      <c r="L28" s="94"/>
      <c r="M28" s="94"/>
      <c r="N28" s="95"/>
      <c r="O28" s="103"/>
    </row>
    <row r="29" ht="15.75" customHeight="1">
      <c r="A29" s="114">
        <v>9.0</v>
      </c>
      <c r="B29" s="98" t="s">
        <v>106</v>
      </c>
      <c r="C29" s="115">
        <v>315500.0</v>
      </c>
      <c r="D29" s="116">
        <v>1.0</v>
      </c>
      <c r="E29" s="100" t="s">
        <v>96</v>
      </c>
      <c r="F29" s="85">
        <f t="shared" si="2"/>
        <v>315500</v>
      </c>
      <c r="G29" s="94"/>
      <c r="H29" s="108">
        <f t="shared" si="3"/>
        <v>315500</v>
      </c>
      <c r="I29" s="94"/>
      <c r="J29" s="94"/>
      <c r="K29" s="94"/>
      <c r="L29" s="94"/>
      <c r="M29" s="94"/>
      <c r="N29" s="95"/>
      <c r="O29" s="103"/>
    </row>
    <row r="30" ht="15.75" customHeight="1">
      <c r="A30" s="114"/>
      <c r="B30" s="98"/>
      <c r="C30" s="115"/>
      <c r="D30" s="116"/>
      <c r="E30" s="100"/>
      <c r="F30" s="85"/>
      <c r="G30" s="94"/>
      <c r="H30" s="109"/>
      <c r="I30" s="94"/>
      <c r="J30" s="94"/>
      <c r="K30" s="94"/>
      <c r="L30" s="94"/>
      <c r="M30" s="94"/>
      <c r="N30" s="95"/>
      <c r="O30" s="103"/>
    </row>
    <row r="31" ht="15.75" customHeight="1">
      <c r="A31" s="114"/>
      <c r="B31" s="117" t="s">
        <v>107</v>
      </c>
      <c r="C31" s="115"/>
      <c r="D31" s="116"/>
      <c r="E31" s="100"/>
      <c r="F31" s="85"/>
      <c r="G31" s="94"/>
      <c r="H31" s="109"/>
      <c r="I31" s="94"/>
      <c r="J31" s="94"/>
      <c r="K31" s="94"/>
      <c r="L31" s="94"/>
      <c r="M31" s="94"/>
      <c r="N31" s="95"/>
      <c r="O31" s="103"/>
    </row>
    <row r="32" ht="15.75" customHeight="1">
      <c r="A32" s="114">
        <v>10.0</v>
      </c>
      <c r="B32" s="98" t="s">
        <v>108</v>
      </c>
      <c r="C32" s="115">
        <v>38208.0</v>
      </c>
      <c r="D32" s="116">
        <v>1.0</v>
      </c>
      <c r="E32" s="100" t="s">
        <v>96</v>
      </c>
      <c r="F32" s="85">
        <f t="shared" ref="F32:F36" si="4">C32</f>
        <v>38208</v>
      </c>
      <c r="G32" s="94"/>
      <c r="H32" s="108">
        <f t="shared" ref="H32:H36" si="5">F32</f>
        <v>38208</v>
      </c>
      <c r="I32" s="94"/>
      <c r="J32" s="94"/>
      <c r="K32" s="94"/>
      <c r="L32" s="94"/>
      <c r="M32" s="94"/>
      <c r="N32" s="95"/>
      <c r="O32" s="103"/>
    </row>
    <row r="33" ht="15.75" customHeight="1">
      <c r="A33" s="114">
        <v>11.0</v>
      </c>
      <c r="B33" s="118" t="s">
        <v>109</v>
      </c>
      <c r="C33" s="115">
        <v>119000.0</v>
      </c>
      <c r="D33" s="116">
        <v>1.0</v>
      </c>
      <c r="E33" s="100" t="s">
        <v>96</v>
      </c>
      <c r="F33" s="85">
        <f t="shared" si="4"/>
        <v>119000</v>
      </c>
      <c r="G33" s="94"/>
      <c r="H33" s="108">
        <f t="shared" si="5"/>
        <v>119000</v>
      </c>
      <c r="I33" s="94"/>
      <c r="J33" s="94"/>
      <c r="K33" s="94"/>
      <c r="L33" s="94"/>
      <c r="M33" s="94"/>
      <c r="N33" s="95"/>
      <c r="O33" s="103"/>
    </row>
    <row r="34" ht="15.75" customHeight="1">
      <c r="A34" s="119">
        <v>12.0</v>
      </c>
      <c r="B34" s="120" t="s">
        <v>110</v>
      </c>
      <c r="C34" s="115">
        <v>383083.0</v>
      </c>
      <c r="D34" s="116">
        <v>1.0</v>
      </c>
      <c r="E34" s="100" t="s">
        <v>96</v>
      </c>
      <c r="F34" s="85">
        <f t="shared" si="4"/>
        <v>383083</v>
      </c>
      <c r="G34" s="94"/>
      <c r="H34" s="108">
        <f t="shared" si="5"/>
        <v>383083</v>
      </c>
      <c r="I34" s="94"/>
      <c r="J34" s="94"/>
      <c r="K34" s="94"/>
      <c r="L34" s="94"/>
      <c r="M34" s="94"/>
      <c r="N34" s="95"/>
      <c r="O34" s="103"/>
    </row>
    <row r="35" ht="15.75" customHeight="1">
      <c r="A35" s="96">
        <v>13.0</v>
      </c>
      <c r="B35" s="98" t="s">
        <v>98</v>
      </c>
      <c r="C35" s="115">
        <v>819780.0</v>
      </c>
      <c r="D35" s="116">
        <v>1.0</v>
      </c>
      <c r="E35" s="100" t="s">
        <v>96</v>
      </c>
      <c r="F35" s="85">
        <f t="shared" si="4"/>
        <v>819780</v>
      </c>
      <c r="G35" s="94"/>
      <c r="H35" s="108">
        <f t="shared" si="5"/>
        <v>819780</v>
      </c>
      <c r="I35" s="94"/>
      <c r="J35" s="94"/>
      <c r="K35" s="94"/>
      <c r="L35" s="94"/>
      <c r="M35" s="94"/>
      <c r="N35" s="95"/>
    </row>
    <row r="36" ht="15.75" customHeight="1">
      <c r="A36" s="96">
        <v>14.0</v>
      </c>
      <c r="B36" s="118" t="s">
        <v>99</v>
      </c>
      <c r="C36" s="115">
        <v>135500.0</v>
      </c>
      <c r="D36" s="116">
        <v>1.0</v>
      </c>
      <c r="E36" s="100" t="s">
        <v>96</v>
      </c>
      <c r="F36" s="85">
        <f t="shared" si="4"/>
        <v>135500</v>
      </c>
      <c r="G36" s="94"/>
      <c r="H36" s="108">
        <f t="shared" si="5"/>
        <v>135500</v>
      </c>
      <c r="I36" s="94"/>
      <c r="J36" s="94"/>
      <c r="K36" s="94"/>
      <c r="L36" s="94"/>
      <c r="M36" s="94"/>
      <c r="N36" s="95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ht="15.75" customHeight="1">
      <c r="A37" s="96"/>
      <c r="B37" s="118"/>
      <c r="C37" s="115"/>
      <c r="D37" s="116"/>
      <c r="E37" s="100"/>
      <c r="F37" s="85"/>
      <c r="G37" s="94"/>
      <c r="H37" s="109"/>
      <c r="I37" s="94"/>
      <c r="J37" s="94"/>
      <c r="K37" s="94"/>
      <c r="L37" s="94"/>
      <c r="M37" s="94"/>
      <c r="N37" s="95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ht="15.75" customHeight="1">
      <c r="A38" s="96"/>
      <c r="B38" s="121" t="s">
        <v>111</v>
      </c>
      <c r="C38" s="115"/>
      <c r="D38" s="116"/>
      <c r="E38" s="100"/>
      <c r="F38" s="85"/>
      <c r="G38" s="94"/>
      <c r="H38" s="109"/>
      <c r="I38" s="94"/>
      <c r="J38" s="94"/>
      <c r="K38" s="94"/>
      <c r="L38" s="94"/>
      <c r="M38" s="94"/>
      <c r="N38" s="95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ht="15.75" customHeight="1">
      <c r="A39" s="96">
        <v>15.0</v>
      </c>
      <c r="B39" s="118" t="s">
        <v>112</v>
      </c>
      <c r="C39" s="115">
        <v>9821900.0</v>
      </c>
      <c r="D39" s="116">
        <v>1.0</v>
      </c>
      <c r="E39" s="100" t="s">
        <v>96</v>
      </c>
      <c r="F39" s="85">
        <f t="shared" ref="F39:F40" si="6">C39</f>
        <v>9821900</v>
      </c>
      <c r="G39" s="94"/>
      <c r="H39" s="108"/>
      <c r="I39" s="102"/>
      <c r="J39" s="102">
        <f t="shared" ref="J39:J40" si="7">F39</f>
        <v>9821900</v>
      </c>
      <c r="K39" s="102"/>
      <c r="L39" s="102"/>
      <c r="M39" s="102"/>
      <c r="N39" s="12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ht="15.75" customHeight="1">
      <c r="A40" s="96">
        <v>16.0</v>
      </c>
      <c r="B40" s="118" t="s">
        <v>98</v>
      </c>
      <c r="C40" s="115">
        <v>176000.0</v>
      </c>
      <c r="D40" s="116">
        <v>1.0</v>
      </c>
      <c r="E40" s="100" t="s">
        <v>96</v>
      </c>
      <c r="F40" s="85">
        <f t="shared" si="6"/>
        <v>176000</v>
      </c>
      <c r="G40" s="94"/>
      <c r="H40" s="108"/>
      <c r="I40" s="102"/>
      <c r="J40" s="102">
        <f t="shared" si="7"/>
        <v>176000</v>
      </c>
      <c r="K40" s="102"/>
      <c r="L40" s="102"/>
      <c r="M40" s="102"/>
      <c r="N40" s="12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ht="15.75" customHeight="1">
      <c r="A41" s="96"/>
      <c r="B41" s="118"/>
      <c r="C41" s="115"/>
      <c r="D41" s="116"/>
      <c r="E41" s="100"/>
      <c r="F41" s="85"/>
      <c r="G41" s="94"/>
      <c r="H41" s="108"/>
      <c r="I41" s="102"/>
      <c r="J41" s="102"/>
      <c r="K41" s="102"/>
      <c r="L41" s="102"/>
      <c r="M41" s="102"/>
      <c r="N41" s="12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ht="15.75" customHeight="1">
      <c r="A42" s="96"/>
      <c r="B42" s="123" t="s">
        <v>113</v>
      </c>
      <c r="C42" s="115"/>
      <c r="D42" s="116"/>
      <c r="E42" s="100"/>
      <c r="F42" s="85"/>
      <c r="G42" s="94"/>
      <c r="H42" s="108"/>
      <c r="I42" s="102"/>
      <c r="J42" s="102"/>
      <c r="K42" s="102"/>
      <c r="L42" s="102"/>
      <c r="M42" s="102"/>
      <c r="N42" s="12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ht="15.75" customHeight="1">
      <c r="A43" s="96">
        <v>17.0</v>
      </c>
      <c r="B43" s="118" t="s">
        <v>114</v>
      </c>
      <c r="C43" s="115">
        <v>2935200.0</v>
      </c>
      <c r="D43" s="116">
        <v>1.0</v>
      </c>
      <c r="E43" s="100" t="s">
        <v>96</v>
      </c>
      <c r="F43" s="85">
        <f>C43</f>
        <v>2935200</v>
      </c>
      <c r="G43" s="94"/>
      <c r="H43" s="108"/>
      <c r="I43" s="102"/>
      <c r="J43" s="102"/>
      <c r="K43" s="102"/>
      <c r="L43" s="102"/>
      <c r="M43" s="102"/>
      <c r="N43" s="122">
        <f>F43</f>
        <v>2935200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ht="15.75" customHeight="1">
      <c r="A44" s="96"/>
      <c r="B44" s="124"/>
      <c r="C44" s="125"/>
      <c r="D44" s="126"/>
      <c r="E44" s="127"/>
      <c r="F44" s="85"/>
      <c r="G44" s="94"/>
      <c r="H44" s="108"/>
      <c r="I44" s="102"/>
      <c r="J44" s="102"/>
      <c r="K44" s="102"/>
      <c r="L44" s="102"/>
      <c r="M44" s="102"/>
      <c r="N44" s="12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ht="15.75" customHeight="1">
      <c r="A45" s="96"/>
      <c r="B45" s="128" t="s">
        <v>115</v>
      </c>
      <c r="C45" s="129"/>
      <c r="D45" s="129"/>
      <c r="E45" s="129"/>
      <c r="F45" s="130"/>
      <c r="G45" s="94"/>
      <c r="H45" s="108"/>
      <c r="I45" s="102"/>
      <c r="J45" s="102"/>
      <c r="K45" s="102"/>
      <c r="L45" s="102"/>
      <c r="M45" s="102"/>
      <c r="N45" s="12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ht="15.75" customHeight="1">
      <c r="A46" s="96">
        <v>18.0</v>
      </c>
      <c r="B46" s="131" t="s">
        <v>106</v>
      </c>
      <c r="C46" s="132">
        <v>1330000.0</v>
      </c>
      <c r="D46" s="133">
        <v>1.0</v>
      </c>
      <c r="E46" s="134" t="s">
        <v>96</v>
      </c>
      <c r="F46" s="85">
        <f t="shared" ref="F46:F49" si="8">C46</f>
        <v>1330000</v>
      </c>
      <c r="G46" s="94"/>
      <c r="H46" s="108">
        <f t="shared" ref="H46:H49" si="9">F46/4</f>
        <v>332500</v>
      </c>
      <c r="I46" s="102"/>
      <c r="J46" s="102">
        <f t="shared" ref="J46:J49" si="10">H46</f>
        <v>332500</v>
      </c>
      <c r="K46" s="102"/>
      <c r="L46" s="102">
        <f t="shared" ref="L46:L49" si="11">H46</f>
        <v>332500</v>
      </c>
      <c r="M46" s="102"/>
      <c r="N46" s="122">
        <f t="shared" ref="N46:N49" si="12">H46</f>
        <v>332500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ht="15.75" customHeight="1">
      <c r="A47" s="96">
        <v>19.0</v>
      </c>
      <c r="B47" s="118" t="s">
        <v>116</v>
      </c>
      <c r="C47" s="115">
        <v>3663481.0</v>
      </c>
      <c r="D47" s="133">
        <v>1.0</v>
      </c>
      <c r="E47" s="134" t="s">
        <v>96</v>
      </c>
      <c r="F47" s="85">
        <f t="shared" si="8"/>
        <v>3663481</v>
      </c>
      <c r="G47" s="94"/>
      <c r="H47" s="108">
        <f t="shared" si="9"/>
        <v>915870.25</v>
      </c>
      <c r="I47" s="102"/>
      <c r="J47" s="102">
        <f t="shared" si="10"/>
        <v>915870.25</v>
      </c>
      <c r="K47" s="102"/>
      <c r="L47" s="102">
        <f t="shared" si="11"/>
        <v>915870.25</v>
      </c>
      <c r="M47" s="102"/>
      <c r="N47" s="122">
        <f t="shared" si="12"/>
        <v>915870.25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ht="15.75" customHeight="1">
      <c r="A48" s="96">
        <v>20.0</v>
      </c>
      <c r="B48" s="118" t="s">
        <v>117</v>
      </c>
      <c r="C48" s="115">
        <v>4924850.0</v>
      </c>
      <c r="D48" s="133">
        <v>1.0</v>
      </c>
      <c r="E48" s="134" t="s">
        <v>96</v>
      </c>
      <c r="F48" s="85">
        <f t="shared" si="8"/>
        <v>4924850</v>
      </c>
      <c r="G48" s="94"/>
      <c r="H48" s="108">
        <f t="shared" si="9"/>
        <v>1231212.5</v>
      </c>
      <c r="I48" s="102"/>
      <c r="J48" s="102">
        <f t="shared" si="10"/>
        <v>1231212.5</v>
      </c>
      <c r="K48" s="102"/>
      <c r="L48" s="102">
        <f t="shared" si="11"/>
        <v>1231212.5</v>
      </c>
      <c r="M48" s="102"/>
      <c r="N48" s="122">
        <f t="shared" si="12"/>
        <v>1231212.5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ht="15.75" customHeight="1">
      <c r="A49" s="96">
        <v>21.0</v>
      </c>
      <c r="B49" s="118" t="s">
        <v>118</v>
      </c>
      <c r="C49" s="115">
        <v>73500.0</v>
      </c>
      <c r="D49" s="133">
        <v>1.0</v>
      </c>
      <c r="E49" s="134" t="s">
        <v>96</v>
      </c>
      <c r="F49" s="85">
        <f t="shared" si="8"/>
        <v>73500</v>
      </c>
      <c r="G49" s="94"/>
      <c r="H49" s="108">
        <f t="shared" si="9"/>
        <v>18375</v>
      </c>
      <c r="I49" s="102"/>
      <c r="J49" s="102">
        <f t="shared" si="10"/>
        <v>18375</v>
      </c>
      <c r="K49" s="102"/>
      <c r="L49" s="102">
        <f t="shared" si="11"/>
        <v>18375</v>
      </c>
      <c r="M49" s="102"/>
      <c r="N49" s="122">
        <f t="shared" si="12"/>
        <v>18375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ht="15.75" customHeight="1">
      <c r="A50" s="96"/>
      <c r="B50" s="118"/>
      <c r="C50" s="115"/>
      <c r="D50" s="116"/>
      <c r="E50" s="100"/>
      <c r="F50" s="85"/>
      <c r="G50" s="94"/>
      <c r="H50" s="108"/>
      <c r="I50" s="102"/>
      <c r="J50" s="102"/>
      <c r="K50" s="102"/>
      <c r="L50" s="102"/>
      <c r="M50" s="102"/>
      <c r="N50" s="12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ht="15.75" customHeight="1">
      <c r="A51" s="96"/>
      <c r="B51" s="128" t="s">
        <v>119</v>
      </c>
      <c r="C51" s="115"/>
      <c r="D51" s="116"/>
      <c r="E51" s="100"/>
      <c r="F51" s="85"/>
      <c r="G51" s="94"/>
      <c r="H51" s="108"/>
      <c r="I51" s="102"/>
      <c r="J51" s="102"/>
      <c r="K51" s="102"/>
      <c r="L51" s="102"/>
      <c r="M51" s="102"/>
      <c r="N51" s="12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ht="15.75" customHeight="1">
      <c r="A52" s="96">
        <v>22.0</v>
      </c>
      <c r="B52" s="118" t="s">
        <v>106</v>
      </c>
      <c r="C52" s="115">
        <v>1997500.0</v>
      </c>
      <c r="D52" s="116">
        <v>1.0</v>
      </c>
      <c r="E52" s="100" t="s">
        <v>96</v>
      </c>
      <c r="F52" s="85">
        <f>C52</f>
        <v>1997500</v>
      </c>
      <c r="G52" s="94"/>
      <c r="H52" s="108"/>
      <c r="I52" s="102"/>
      <c r="J52" s="102"/>
      <c r="K52" s="102"/>
      <c r="L52" s="102">
        <f>F52</f>
        <v>1997500</v>
      </c>
      <c r="M52" s="102"/>
      <c r="N52" s="12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ht="15.75" customHeight="1">
      <c r="A53" s="96"/>
      <c r="B53" s="118"/>
      <c r="C53" s="115"/>
      <c r="D53" s="116"/>
      <c r="E53" s="100"/>
      <c r="F53" s="85"/>
      <c r="G53" s="94"/>
      <c r="H53" s="108"/>
      <c r="I53" s="102"/>
      <c r="J53" s="102"/>
      <c r="K53" s="102"/>
      <c r="L53" s="102"/>
      <c r="M53" s="102"/>
      <c r="N53" s="12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ht="15.75" customHeight="1">
      <c r="A54" s="96"/>
      <c r="B54" s="135" t="s">
        <v>120</v>
      </c>
      <c r="C54" s="115"/>
      <c r="D54" s="116"/>
      <c r="E54" s="100"/>
      <c r="F54" s="85"/>
      <c r="G54" s="94"/>
      <c r="H54" s="108"/>
      <c r="I54" s="102"/>
      <c r="J54" s="102"/>
      <c r="K54" s="102"/>
      <c r="L54" s="102"/>
      <c r="M54" s="102"/>
      <c r="N54" s="12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ht="15.75" customHeight="1">
      <c r="A55" s="96">
        <v>23.0</v>
      </c>
      <c r="B55" s="118" t="s">
        <v>121</v>
      </c>
      <c r="C55" s="115">
        <v>500000.0</v>
      </c>
      <c r="D55" s="116">
        <v>1.0</v>
      </c>
      <c r="E55" s="100" t="s">
        <v>96</v>
      </c>
      <c r="F55" s="85">
        <f>C55</f>
        <v>500000</v>
      </c>
      <c r="G55" s="94"/>
      <c r="H55" s="108"/>
      <c r="I55" s="102"/>
      <c r="J55" s="102">
        <f>F55</f>
        <v>500000</v>
      </c>
      <c r="K55" s="102"/>
      <c r="L55" s="102"/>
      <c r="M55" s="102"/>
      <c r="N55" s="12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ht="15.75" customHeight="1">
      <c r="A56" s="96">
        <v>24.0</v>
      </c>
      <c r="B56" s="118" t="s">
        <v>122</v>
      </c>
      <c r="C56" s="115"/>
      <c r="D56" s="116"/>
      <c r="E56" s="100"/>
      <c r="F56" s="85"/>
      <c r="G56" s="94"/>
      <c r="H56" s="108"/>
      <c r="I56" s="102"/>
      <c r="J56" s="102"/>
      <c r="K56" s="102"/>
      <c r="L56" s="102"/>
      <c r="M56" s="102"/>
      <c r="N56" s="1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ht="15.75" customHeight="1">
      <c r="A57" s="96"/>
      <c r="B57" s="118"/>
      <c r="C57" s="115"/>
      <c r="D57" s="116"/>
      <c r="E57" s="100"/>
      <c r="F57" s="85"/>
      <c r="G57" s="94"/>
      <c r="H57" s="108"/>
      <c r="I57" s="102"/>
      <c r="J57" s="102"/>
      <c r="K57" s="102"/>
      <c r="L57" s="102"/>
      <c r="M57" s="102"/>
      <c r="N57" s="12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ht="15.75" customHeight="1">
      <c r="A58" s="96"/>
      <c r="B58" s="128" t="s">
        <v>123</v>
      </c>
      <c r="C58" s="115"/>
      <c r="D58" s="116"/>
      <c r="E58" s="100"/>
      <c r="F58" s="85"/>
      <c r="G58" s="94"/>
      <c r="H58" s="108"/>
      <c r="I58" s="102"/>
      <c r="J58" s="102"/>
      <c r="K58" s="102"/>
      <c r="L58" s="102"/>
      <c r="M58" s="102"/>
      <c r="N58" s="12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ht="15.75" customHeight="1">
      <c r="A59" s="96">
        <v>25.0</v>
      </c>
      <c r="B59" s="118" t="s">
        <v>116</v>
      </c>
      <c r="C59" s="115">
        <v>3.11E7</v>
      </c>
      <c r="D59" s="116">
        <v>1.0</v>
      </c>
      <c r="E59" s="100" t="s">
        <v>96</v>
      </c>
      <c r="F59" s="85">
        <f t="shared" ref="F59:F61" si="13">C59</f>
        <v>31100000</v>
      </c>
      <c r="G59" s="94"/>
      <c r="H59" s="108"/>
      <c r="I59" s="102"/>
      <c r="J59" s="102"/>
      <c r="K59" s="102"/>
      <c r="L59" s="102"/>
      <c r="M59" s="102"/>
      <c r="N59" s="122">
        <f t="shared" ref="N59:N60" si="14">F59</f>
        <v>31100000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ht="15.75" customHeight="1">
      <c r="A60" s="96">
        <v>26.0</v>
      </c>
      <c r="B60" s="118" t="s">
        <v>95</v>
      </c>
      <c r="C60" s="115">
        <v>1.25E7</v>
      </c>
      <c r="D60" s="116">
        <v>1.0</v>
      </c>
      <c r="E60" s="100" t="s">
        <v>96</v>
      </c>
      <c r="F60" s="85">
        <f t="shared" si="13"/>
        <v>12500000</v>
      </c>
      <c r="G60" s="94"/>
      <c r="H60" s="108"/>
      <c r="I60" s="102"/>
      <c r="J60" s="102"/>
      <c r="K60" s="102"/>
      <c r="L60" s="102"/>
      <c r="M60" s="102"/>
      <c r="N60" s="122">
        <f t="shared" si="14"/>
        <v>12500000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ht="15.75" customHeight="1">
      <c r="A61" s="96">
        <v>27.0</v>
      </c>
      <c r="B61" s="118" t="s">
        <v>98</v>
      </c>
      <c r="C61" s="115">
        <v>1380000.0</v>
      </c>
      <c r="D61" s="116">
        <v>1.0</v>
      </c>
      <c r="E61" s="100" t="s">
        <v>96</v>
      </c>
      <c r="F61" s="85">
        <f t="shared" si="13"/>
        <v>1380000</v>
      </c>
      <c r="G61" s="94"/>
      <c r="H61" s="108"/>
      <c r="I61" s="102"/>
      <c r="J61" s="102"/>
      <c r="K61" s="102"/>
      <c r="L61" s="102"/>
      <c r="M61" s="102"/>
      <c r="N61" s="122">
        <f>C61</f>
        <v>1380000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ht="15.75" customHeight="1">
      <c r="A62" s="96"/>
      <c r="B62" s="118"/>
      <c r="C62" s="115"/>
      <c r="D62" s="116"/>
      <c r="E62" s="100"/>
      <c r="F62" s="85"/>
      <c r="G62" s="94"/>
      <c r="H62" s="108"/>
      <c r="I62" s="102"/>
      <c r="J62" s="102"/>
      <c r="K62" s="102"/>
      <c r="L62" s="102"/>
      <c r="M62" s="102"/>
      <c r="N62" s="12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ht="15.75" customHeight="1">
      <c r="A63" s="96"/>
      <c r="B63" s="136" t="s">
        <v>124</v>
      </c>
      <c r="C63" s="115"/>
      <c r="D63" s="116"/>
      <c r="E63" s="100"/>
      <c r="F63" s="85"/>
      <c r="G63" s="94"/>
      <c r="H63" s="108"/>
      <c r="I63" s="102"/>
      <c r="J63" s="102"/>
      <c r="K63" s="102"/>
      <c r="L63" s="102"/>
      <c r="M63" s="102"/>
      <c r="N63" s="12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ht="15.75" customHeight="1">
      <c r="A64" s="96">
        <v>28.0</v>
      </c>
      <c r="B64" s="118" t="s">
        <v>95</v>
      </c>
      <c r="C64" s="115">
        <v>1998800.0</v>
      </c>
      <c r="D64" s="116">
        <v>1.0</v>
      </c>
      <c r="E64" s="100" t="s">
        <v>96</v>
      </c>
      <c r="F64" s="85">
        <f>C64</f>
        <v>1998800</v>
      </c>
      <c r="G64" s="94"/>
      <c r="H64" s="108">
        <f>F64</f>
        <v>1998800</v>
      </c>
      <c r="I64" s="102"/>
      <c r="J64" s="102"/>
      <c r="K64" s="102"/>
      <c r="L64" s="102"/>
      <c r="M64" s="102"/>
      <c r="N64" s="12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ht="15.75" customHeight="1">
      <c r="A65" s="96"/>
      <c r="B65" s="2"/>
      <c r="C65" s="115"/>
      <c r="D65" s="116"/>
      <c r="E65" s="100"/>
      <c r="F65" s="85"/>
      <c r="G65" s="94"/>
      <c r="H65" s="108"/>
      <c r="I65" s="102"/>
      <c r="J65" s="102"/>
      <c r="K65" s="102"/>
      <c r="L65" s="102"/>
      <c r="M65" s="102"/>
      <c r="N65" s="12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ht="15.75" customHeight="1">
      <c r="A66" s="96"/>
      <c r="B66" s="128" t="s">
        <v>125</v>
      </c>
      <c r="C66" s="115"/>
      <c r="D66" s="116"/>
      <c r="E66" s="100"/>
      <c r="F66" s="85"/>
      <c r="G66" s="94"/>
      <c r="H66" s="108"/>
      <c r="I66" s="102"/>
      <c r="J66" s="102"/>
      <c r="K66" s="102"/>
      <c r="L66" s="102"/>
      <c r="M66" s="102"/>
      <c r="N66" s="12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ht="15.75" customHeight="1">
      <c r="A67" s="96">
        <v>29.0</v>
      </c>
      <c r="B67" s="118" t="s">
        <v>95</v>
      </c>
      <c r="C67" s="115">
        <v>970623.0</v>
      </c>
      <c r="D67" s="116">
        <v>1.0</v>
      </c>
      <c r="E67" s="100" t="s">
        <v>96</v>
      </c>
      <c r="F67" s="85">
        <f t="shared" ref="F67:F68" si="15">C67</f>
        <v>970623</v>
      </c>
      <c r="G67" s="94"/>
      <c r="H67" s="108">
        <f t="shared" ref="H67:H68" si="16">F67</f>
        <v>970623</v>
      </c>
      <c r="I67" s="102"/>
      <c r="J67" s="102"/>
      <c r="K67" s="102"/>
      <c r="L67" s="102"/>
      <c r="M67" s="102"/>
      <c r="N67" s="12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ht="15.75" customHeight="1">
      <c r="A68" s="96">
        <v>30.0</v>
      </c>
      <c r="B68" s="118" t="s">
        <v>106</v>
      </c>
      <c r="C68" s="115">
        <v>29310.0</v>
      </c>
      <c r="D68" s="116">
        <v>1.0</v>
      </c>
      <c r="E68" s="100" t="s">
        <v>96</v>
      </c>
      <c r="F68" s="85">
        <f t="shared" si="15"/>
        <v>29310</v>
      </c>
      <c r="G68" s="94"/>
      <c r="H68" s="108">
        <f t="shared" si="16"/>
        <v>29310</v>
      </c>
      <c r="I68" s="102"/>
      <c r="J68" s="102"/>
      <c r="K68" s="102"/>
      <c r="L68" s="102"/>
      <c r="M68" s="102"/>
      <c r="N68" s="12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ht="15.75" customHeight="1">
      <c r="A69" s="96">
        <v>31.0</v>
      </c>
      <c r="B69" s="118" t="s">
        <v>126</v>
      </c>
      <c r="C69" s="115"/>
      <c r="D69" s="116"/>
      <c r="E69" s="100"/>
      <c r="F69" s="85"/>
      <c r="G69" s="94"/>
      <c r="H69" s="108"/>
      <c r="I69" s="102"/>
      <c r="J69" s="102"/>
      <c r="K69" s="102"/>
      <c r="L69" s="102"/>
      <c r="M69" s="102"/>
      <c r="N69" s="12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ht="12.75" customHeight="1">
      <c r="A70" s="96"/>
      <c r="B70" s="118"/>
      <c r="C70" s="115"/>
      <c r="D70" s="116"/>
      <c r="E70" s="100"/>
      <c r="F70" s="85"/>
      <c r="G70" s="94"/>
      <c r="H70" s="108"/>
      <c r="I70" s="102"/>
      <c r="J70" s="102"/>
      <c r="K70" s="102"/>
      <c r="L70" s="102"/>
      <c r="M70" s="102"/>
      <c r="N70" s="12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ht="24.0" customHeight="1">
      <c r="A71" s="96"/>
      <c r="B71" s="123" t="s">
        <v>127</v>
      </c>
      <c r="C71" s="115"/>
      <c r="D71" s="116"/>
      <c r="E71" s="100"/>
      <c r="F71" s="85"/>
      <c r="G71" s="94"/>
      <c r="H71" s="108"/>
      <c r="I71" s="102"/>
      <c r="J71" s="102"/>
      <c r="K71" s="102"/>
      <c r="L71" s="102"/>
      <c r="M71" s="102"/>
      <c r="N71" s="12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ht="15.75" customHeight="1">
      <c r="A72" s="96">
        <v>32.0</v>
      </c>
      <c r="B72" s="118" t="s">
        <v>106</v>
      </c>
      <c r="C72" s="115">
        <v>2977000.0</v>
      </c>
      <c r="D72" s="116">
        <v>1.0</v>
      </c>
      <c r="E72" s="100" t="s">
        <v>96</v>
      </c>
      <c r="F72" s="85">
        <f t="shared" ref="F72:F74" si="17">C72</f>
        <v>2977000</v>
      </c>
      <c r="G72" s="94"/>
      <c r="H72" s="108"/>
      <c r="I72" s="102"/>
      <c r="J72" s="102"/>
      <c r="K72" s="102"/>
      <c r="L72" s="102"/>
      <c r="M72" s="102"/>
      <c r="N72" s="122">
        <f t="shared" ref="N72:N74" si="18">F72</f>
        <v>2977000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ht="15.75" customHeight="1">
      <c r="A73" s="96">
        <v>33.0</v>
      </c>
      <c r="B73" s="118" t="s">
        <v>105</v>
      </c>
      <c r="C73" s="115">
        <v>62911.1</v>
      </c>
      <c r="D73" s="116">
        <v>1.0</v>
      </c>
      <c r="E73" s="100" t="s">
        <v>96</v>
      </c>
      <c r="F73" s="85">
        <f t="shared" si="17"/>
        <v>62911.1</v>
      </c>
      <c r="G73" s="94"/>
      <c r="H73" s="108"/>
      <c r="I73" s="102"/>
      <c r="J73" s="102"/>
      <c r="K73" s="102"/>
      <c r="L73" s="102"/>
      <c r="M73" s="102"/>
      <c r="N73" s="122">
        <f t="shared" si="18"/>
        <v>62911.1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ht="15.75" customHeight="1">
      <c r="A74" s="96">
        <v>34.0</v>
      </c>
      <c r="B74" s="118" t="s">
        <v>116</v>
      </c>
      <c r="C74" s="115">
        <v>960000.0</v>
      </c>
      <c r="D74" s="116">
        <v>1.0</v>
      </c>
      <c r="E74" s="100" t="s">
        <v>96</v>
      </c>
      <c r="F74" s="85">
        <f t="shared" si="17"/>
        <v>960000</v>
      </c>
      <c r="G74" s="94"/>
      <c r="H74" s="108"/>
      <c r="I74" s="102"/>
      <c r="J74" s="102"/>
      <c r="K74" s="102"/>
      <c r="L74" s="102"/>
      <c r="M74" s="102"/>
      <c r="N74" s="122">
        <f t="shared" si="18"/>
        <v>960000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ht="15.75" customHeight="1">
      <c r="A75" s="96"/>
      <c r="B75" s="118"/>
      <c r="C75" s="115"/>
      <c r="D75" s="116"/>
      <c r="E75" s="100"/>
      <c r="F75" s="85"/>
      <c r="G75" s="94"/>
      <c r="H75" s="108"/>
      <c r="I75" s="102"/>
      <c r="J75" s="102"/>
      <c r="K75" s="102"/>
      <c r="L75" s="102"/>
      <c r="M75" s="102"/>
      <c r="N75" s="12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ht="15.75" customHeight="1">
      <c r="A76" s="96"/>
      <c r="B76" s="128" t="s">
        <v>128</v>
      </c>
      <c r="C76" s="115"/>
      <c r="D76" s="116"/>
      <c r="E76" s="2"/>
      <c r="F76" s="85"/>
      <c r="G76" s="94"/>
      <c r="H76" s="108"/>
      <c r="I76" s="102"/>
      <c r="J76" s="102"/>
      <c r="K76" s="102"/>
      <c r="L76" s="102"/>
      <c r="M76" s="102"/>
      <c r="N76" s="12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ht="15.75" customHeight="1">
      <c r="A77" s="96">
        <v>35.0</v>
      </c>
      <c r="B77" s="118" t="s">
        <v>98</v>
      </c>
      <c r="C77" s="115">
        <v>540000.0</v>
      </c>
      <c r="D77" s="116">
        <v>1.0</v>
      </c>
      <c r="E77" s="100" t="s">
        <v>96</v>
      </c>
      <c r="F77" s="137">
        <f t="shared" ref="F77:F80" si="19">C77</f>
        <v>540000</v>
      </c>
      <c r="G77" s="94"/>
      <c r="H77" s="108">
        <f t="shared" ref="H77:H80" si="20">F77</f>
        <v>540000</v>
      </c>
      <c r="I77" s="102"/>
      <c r="J77" s="102"/>
      <c r="K77" s="102"/>
      <c r="L77" s="102"/>
      <c r="M77" s="102"/>
      <c r="N77" s="12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ht="15.75" customHeight="1">
      <c r="A78" s="96">
        <v>36.0</v>
      </c>
      <c r="B78" s="118" t="s">
        <v>99</v>
      </c>
      <c r="C78" s="115">
        <v>18000.0</v>
      </c>
      <c r="D78" s="116">
        <v>1.0</v>
      </c>
      <c r="E78" s="100" t="s">
        <v>96</v>
      </c>
      <c r="F78" s="85">
        <f t="shared" si="19"/>
        <v>18000</v>
      </c>
      <c r="G78" s="94"/>
      <c r="H78" s="108">
        <f t="shared" si="20"/>
        <v>18000</v>
      </c>
      <c r="I78" s="102"/>
      <c r="J78" s="102"/>
      <c r="K78" s="102"/>
      <c r="L78" s="102"/>
      <c r="M78" s="102"/>
      <c r="N78" s="12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ht="15.75" customHeight="1">
      <c r="A79" s="96">
        <v>37.0</v>
      </c>
      <c r="B79" s="118" t="s">
        <v>129</v>
      </c>
      <c r="C79" s="115">
        <v>360000.0</v>
      </c>
      <c r="D79" s="116">
        <v>1.0</v>
      </c>
      <c r="E79" s="100" t="s">
        <v>96</v>
      </c>
      <c r="F79" s="85">
        <f t="shared" si="19"/>
        <v>360000</v>
      </c>
      <c r="G79" s="94"/>
      <c r="H79" s="108">
        <f t="shared" si="20"/>
        <v>360000</v>
      </c>
      <c r="I79" s="102"/>
      <c r="J79" s="102"/>
      <c r="K79" s="102"/>
      <c r="L79" s="102"/>
      <c r="M79" s="102"/>
      <c r="N79" s="12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ht="15.75" customHeight="1">
      <c r="A80" s="96">
        <v>38.0</v>
      </c>
      <c r="B80" s="118" t="s">
        <v>105</v>
      </c>
      <c r="C80" s="115">
        <v>81554.2</v>
      </c>
      <c r="D80" s="116">
        <v>1.0</v>
      </c>
      <c r="E80" s="100" t="s">
        <v>96</v>
      </c>
      <c r="F80" s="85">
        <f t="shared" si="19"/>
        <v>81554.2</v>
      </c>
      <c r="G80" s="94"/>
      <c r="H80" s="108">
        <f t="shared" si="20"/>
        <v>81554.2</v>
      </c>
      <c r="I80" s="102"/>
      <c r="J80" s="102"/>
      <c r="K80" s="102"/>
      <c r="L80" s="102"/>
      <c r="M80" s="102"/>
      <c r="N80" s="12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ht="15.75" customHeight="1">
      <c r="A81" s="96"/>
      <c r="B81" s="118"/>
      <c r="C81" s="115"/>
      <c r="D81" s="116"/>
      <c r="E81" s="100"/>
      <c r="F81" s="85"/>
      <c r="G81" s="94"/>
      <c r="H81" s="108"/>
      <c r="I81" s="102"/>
      <c r="J81" s="102"/>
      <c r="K81" s="102"/>
      <c r="L81" s="102"/>
      <c r="M81" s="102"/>
      <c r="N81" s="12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ht="15.75" customHeight="1">
      <c r="A82" s="96"/>
      <c r="B82" s="84" t="s">
        <v>130</v>
      </c>
      <c r="C82" s="125"/>
      <c r="D82" s="126"/>
      <c r="E82" s="127"/>
      <c r="F82" s="85"/>
      <c r="G82" s="94"/>
      <c r="H82" s="108"/>
      <c r="I82" s="102"/>
      <c r="J82" s="102"/>
      <c r="K82" s="102"/>
      <c r="L82" s="102"/>
      <c r="M82" s="102"/>
      <c r="N82" s="12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ht="15.75" customHeight="1">
      <c r="A83" s="96"/>
      <c r="B83" s="84" t="s">
        <v>131</v>
      </c>
      <c r="C83" s="129"/>
      <c r="D83" s="107"/>
      <c r="E83" s="100"/>
      <c r="F83" s="130"/>
      <c r="G83" s="94"/>
      <c r="H83" s="108"/>
      <c r="I83" s="102"/>
      <c r="J83" s="102"/>
      <c r="K83" s="102"/>
      <c r="L83" s="102"/>
      <c r="M83" s="102"/>
      <c r="N83" s="12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ht="15.75" customHeight="1">
      <c r="A84" s="96">
        <v>39.0</v>
      </c>
      <c r="B84" s="98" t="s">
        <v>132</v>
      </c>
      <c r="C84" s="115">
        <v>800000.0</v>
      </c>
      <c r="D84" s="138">
        <v>1.0</v>
      </c>
      <c r="E84" s="139" t="s">
        <v>96</v>
      </c>
      <c r="F84" s="140">
        <f t="shared" ref="F84:F86" si="21">C84</f>
        <v>800000</v>
      </c>
      <c r="G84" s="94"/>
      <c r="H84" s="108"/>
      <c r="I84" s="102"/>
      <c r="J84" s="102"/>
      <c r="K84" s="102"/>
      <c r="L84" s="102"/>
      <c r="M84" s="102"/>
      <c r="N84" s="141">
        <f t="shared" ref="N84:N86" si="22">F84</f>
        <v>800000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ht="15.75" customHeight="1">
      <c r="A85" s="96">
        <v>40.0</v>
      </c>
      <c r="B85" s="118" t="s">
        <v>106</v>
      </c>
      <c r="C85" s="115">
        <v>147000.0</v>
      </c>
      <c r="D85" s="107">
        <v>1.0</v>
      </c>
      <c r="E85" s="139" t="s">
        <v>96</v>
      </c>
      <c r="F85" s="130">
        <f t="shared" si="21"/>
        <v>147000</v>
      </c>
      <c r="G85" s="94"/>
      <c r="H85" s="108"/>
      <c r="I85" s="102"/>
      <c r="J85" s="102"/>
      <c r="K85" s="102"/>
      <c r="L85" s="102"/>
      <c r="M85" s="102"/>
      <c r="N85" s="122">
        <f t="shared" si="22"/>
        <v>147000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ht="15.75" customHeight="1">
      <c r="A86" s="96">
        <v>41.0</v>
      </c>
      <c r="B86" s="142" t="s">
        <v>133</v>
      </c>
      <c r="C86" s="115">
        <v>2644831.28</v>
      </c>
      <c r="D86" s="107">
        <v>1.0</v>
      </c>
      <c r="E86" s="143" t="s">
        <v>96</v>
      </c>
      <c r="F86" s="130">
        <f t="shared" si="21"/>
        <v>2644831.28</v>
      </c>
      <c r="G86" s="94"/>
      <c r="H86" s="108"/>
      <c r="I86" s="102"/>
      <c r="J86" s="102"/>
      <c r="K86" s="102"/>
      <c r="L86" s="102"/>
      <c r="M86" s="102"/>
      <c r="N86" s="122">
        <f t="shared" si="22"/>
        <v>2644831.28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ht="12.0" customHeight="1">
      <c r="A87" s="96"/>
      <c r="B87" s="118"/>
      <c r="C87" s="132"/>
      <c r="D87" s="133"/>
      <c r="E87" s="134"/>
      <c r="F87" s="85"/>
      <c r="G87" s="94"/>
      <c r="H87" s="108"/>
      <c r="I87" s="102"/>
      <c r="J87" s="102"/>
      <c r="K87" s="102"/>
      <c r="L87" s="102"/>
      <c r="M87" s="102"/>
      <c r="N87" s="12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ht="15.75" customHeight="1">
      <c r="A88" s="96"/>
      <c r="B88" s="128" t="s">
        <v>134</v>
      </c>
      <c r="C88" s="115"/>
      <c r="D88" s="116"/>
      <c r="E88" s="100"/>
      <c r="F88" s="85"/>
      <c r="G88" s="94"/>
      <c r="H88" s="108"/>
      <c r="I88" s="102"/>
      <c r="J88" s="102"/>
      <c r="K88" s="102"/>
      <c r="L88" s="102"/>
      <c r="M88" s="102"/>
      <c r="N88" s="12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ht="15.75" customHeight="1">
      <c r="A89" s="96">
        <v>42.0</v>
      </c>
      <c r="B89" s="118" t="s">
        <v>135</v>
      </c>
      <c r="C89" s="115">
        <v>1000000.0</v>
      </c>
      <c r="D89" s="116">
        <v>1.0</v>
      </c>
      <c r="E89" s="100" t="s">
        <v>96</v>
      </c>
      <c r="F89" s="85">
        <f>C89</f>
        <v>1000000</v>
      </c>
      <c r="G89" s="94"/>
      <c r="H89" s="108"/>
      <c r="I89" s="102"/>
      <c r="J89" s="102">
        <v>500000.0</v>
      </c>
      <c r="K89" s="102"/>
      <c r="L89" s="102">
        <f>J89</f>
        <v>500000</v>
      </c>
      <c r="M89" s="102"/>
      <c r="N89" s="12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ht="15.75" customHeight="1">
      <c r="A90" s="96"/>
      <c r="B90" s="118"/>
      <c r="C90" s="115"/>
      <c r="D90" s="116"/>
      <c r="E90" s="100"/>
      <c r="F90" s="85"/>
      <c r="G90" s="94"/>
      <c r="H90" s="108"/>
      <c r="I90" s="102"/>
      <c r="J90" s="102"/>
      <c r="K90" s="102"/>
      <c r="L90" s="102"/>
      <c r="M90" s="102"/>
      <c r="N90" s="12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ht="15.75" customHeight="1">
      <c r="A91" s="96"/>
      <c r="B91" s="128" t="s">
        <v>136</v>
      </c>
      <c r="C91" s="115"/>
      <c r="D91" s="116"/>
      <c r="E91" s="2"/>
      <c r="F91" s="85"/>
      <c r="G91" s="94"/>
      <c r="H91" s="108"/>
      <c r="I91" s="102"/>
      <c r="J91" s="102"/>
      <c r="K91" s="102"/>
      <c r="L91" s="102"/>
      <c r="M91" s="102"/>
      <c r="N91" s="12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ht="15.75" customHeight="1">
      <c r="A92" s="96">
        <v>43.0</v>
      </c>
      <c r="B92" s="118" t="s">
        <v>137</v>
      </c>
      <c r="C92" s="115">
        <v>3000000.0</v>
      </c>
      <c r="D92" s="116">
        <v>1.0</v>
      </c>
      <c r="E92" s="100" t="s">
        <v>96</v>
      </c>
      <c r="F92" s="85">
        <f>C92</f>
        <v>3000000</v>
      </c>
      <c r="G92" s="94"/>
      <c r="H92" s="108">
        <v>1000000.0</v>
      </c>
      <c r="I92" s="102"/>
      <c r="J92" s="102">
        <f>H92</f>
        <v>1000000</v>
      </c>
      <c r="K92" s="102"/>
      <c r="L92" s="102">
        <f>H92</f>
        <v>1000000</v>
      </c>
      <c r="M92" s="102"/>
      <c r="N92" s="12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ht="15.75" customHeight="1">
      <c r="A93" s="96"/>
      <c r="B93" s="118"/>
      <c r="C93" s="115"/>
      <c r="D93" s="116"/>
      <c r="E93" s="100"/>
      <c r="F93" s="85"/>
      <c r="G93" s="94"/>
      <c r="H93" s="108"/>
      <c r="I93" s="102"/>
      <c r="J93" s="102"/>
      <c r="K93" s="102"/>
      <c r="L93" s="102"/>
      <c r="M93" s="102"/>
      <c r="N93" s="12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ht="15.75" customHeight="1">
      <c r="A94" s="96"/>
      <c r="B94" s="128" t="s">
        <v>138</v>
      </c>
      <c r="C94" s="115"/>
      <c r="D94" s="116"/>
      <c r="E94" s="100"/>
      <c r="F94" s="85"/>
      <c r="G94" s="94"/>
      <c r="H94" s="108"/>
      <c r="I94" s="102"/>
      <c r="J94" s="102"/>
      <c r="K94" s="102"/>
      <c r="L94" s="102"/>
      <c r="M94" s="102"/>
      <c r="N94" s="12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ht="15.75" customHeight="1">
      <c r="A95" s="96">
        <v>44.0</v>
      </c>
      <c r="B95" s="118" t="s">
        <v>139</v>
      </c>
      <c r="C95" s="115"/>
      <c r="D95" s="116"/>
      <c r="E95" s="100"/>
      <c r="F95" s="85"/>
      <c r="G95" s="94"/>
      <c r="H95" s="108"/>
      <c r="I95" s="102"/>
      <c r="J95" s="102"/>
      <c r="K95" s="102"/>
      <c r="L95" s="102"/>
      <c r="M95" s="102"/>
      <c r="N95" s="12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ht="15.75" customHeight="1">
      <c r="A96" s="96"/>
      <c r="B96" s="118"/>
      <c r="C96" s="115"/>
      <c r="D96" s="116"/>
      <c r="E96" s="100"/>
      <c r="F96" s="85"/>
      <c r="G96" s="94"/>
      <c r="H96" s="108"/>
      <c r="I96" s="102"/>
      <c r="J96" s="102"/>
      <c r="K96" s="102"/>
      <c r="L96" s="102"/>
      <c r="M96" s="102"/>
      <c r="N96" s="12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ht="15.75" customHeight="1">
      <c r="A97" s="96">
        <v>45.0</v>
      </c>
      <c r="B97" s="128" t="s">
        <v>140</v>
      </c>
      <c r="C97" s="115"/>
      <c r="D97" s="116"/>
      <c r="E97" s="100"/>
      <c r="F97" s="85"/>
      <c r="G97" s="94"/>
      <c r="H97" s="108"/>
      <c r="I97" s="102"/>
      <c r="J97" s="102"/>
      <c r="K97" s="102"/>
      <c r="L97" s="102"/>
      <c r="M97" s="102"/>
      <c r="N97" s="12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ht="15.75" customHeight="1">
      <c r="A98" s="96"/>
      <c r="B98" s="144" t="s">
        <v>141</v>
      </c>
      <c r="C98" s="115"/>
      <c r="D98" s="116"/>
      <c r="E98" s="100"/>
      <c r="F98" s="85"/>
      <c r="G98" s="94"/>
      <c r="H98" s="108"/>
      <c r="I98" s="102"/>
      <c r="J98" s="102"/>
      <c r="K98" s="102"/>
      <c r="L98" s="102"/>
      <c r="M98" s="102"/>
      <c r="N98" s="12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ht="9.75" customHeight="1">
      <c r="A99" s="96"/>
      <c r="B99" s="118"/>
      <c r="C99" s="115"/>
      <c r="D99" s="116"/>
      <c r="E99" s="100"/>
      <c r="F99" s="85"/>
      <c r="G99" s="94"/>
      <c r="H99" s="108"/>
      <c r="I99" s="102"/>
      <c r="J99" s="102"/>
      <c r="K99" s="102"/>
      <c r="L99" s="102"/>
      <c r="M99" s="102"/>
      <c r="N99" s="12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ht="15.75" customHeight="1">
      <c r="A100" s="96">
        <v>46.0</v>
      </c>
      <c r="B100" s="128" t="s">
        <v>142</v>
      </c>
      <c r="C100" s="115"/>
      <c r="D100" s="116"/>
      <c r="E100" s="100"/>
      <c r="F100" s="85"/>
      <c r="G100" s="94"/>
      <c r="H100" s="108"/>
      <c r="I100" s="102"/>
      <c r="J100" s="102"/>
      <c r="K100" s="102"/>
      <c r="L100" s="102"/>
      <c r="M100" s="102"/>
      <c r="N100" s="12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ht="15.75" customHeight="1">
      <c r="A101" s="96"/>
      <c r="B101" s="145">
        <v>500000.0</v>
      </c>
      <c r="C101" s="115"/>
      <c r="D101" s="116"/>
      <c r="E101" s="100"/>
      <c r="F101" s="85"/>
      <c r="G101" s="94"/>
      <c r="H101" s="108"/>
      <c r="I101" s="102"/>
      <c r="J101" s="102"/>
      <c r="K101" s="102"/>
      <c r="L101" s="102"/>
      <c r="M101" s="102"/>
      <c r="N101" s="12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ht="15.75" customHeight="1">
      <c r="A102" s="96"/>
      <c r="B102" s="118"/>
      <c r="C102" s="115"/>
      <c r="D102" s="116"/>
      <c r="E102" s="100"/>
      <c r="F102" s="85"/>
      <c r="G102" s="94"/>
      <c r="H102" s="108"/>
      <c r="I102" s="102"/>
      <c r="J102" s="102"/>
      <c r="K102" s="102"/>
      <c r="L102" s="102"/>
      <c r="M102" s="102"/>
      <c r="N102" s="12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ht="15.75" customHeight="1">
      <c r="A103" s="96">
        <v>47.0</v>
      </c>
      <c r="B103" s="128" t="s">
        <v>143</v>
      </c>
      <c r="C103" s="115"/>
      <c r="D103" s="116"/>
      <c r="E103" s="100"/>
      <c r="F103" s="85"/>
      <c r="G103" s="94"/>
      <c r="H103" s="108"/>
      <c r="I103" s="102"/>
      <c r="J103" s="102"/>
      <c r="K103" s="102"/>
      <c r="L103" s="102"/>
      <c r="M103" s="102"/>
      <c r="N103" s="12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ht="15.75" customHeight="1">
      <c r="A104" s="96"/>
      <c r="B104" s="98">
        <v>100000.0</v>
      </c>
      <c r="C104" s="115"/>
      <c r="D104" s="116"/>
      <c r="E104" s="100"/>
      <c r="F104" s="85"/>
      <c r="G104" s="94"/>
      <c r="H104" s="108"/>
      <c r="I104" s="102"/>
      <c r="J104" s="102"/>
      <c r="K104" s="102"/>
      <c r="L104" s="102"/>
      <c r="M104" s="102"/>
      <c r="N104" s="122"/>
    </row>
    <row r="105" ht="15.75" customHeight="1">
      <c r="A105" s="96"/>
      <c r="B105" s="146"/>
      <c r="C105" s="115"/>
      <c r="D105" s="116"/>
      <c r="E105" s="100"/>
      <c r="F105" s="85"/>
      <c r="G105" s="94"/>
      <c r="H105" s="108"/>
      <c r="I105" s="102"/>
      <c r="J105" s="102"/>
      <c r="K105" s="102"/>
      <c r="L105" s="102"/>
      <c r="M105" s="102"/>
      <c r="N105" s="122"/>
    </row>
    <row r="106" ht="15.75" customHeight="1">
      <c r="A106" s="96">
        <v>48.0</v>
      </c>
      <c r="B106" s="147" t="s">
        <v>144</v>
      </c>
      <c r="C106" s="115"/>
      <c r="D106" s="116"/>
      <c r="E106" s="100"/>
      <c r="F106" s="85"/>
      <c r="G106" s="94"/>
      <c r="H106" s="108"/>
      <c r="I106" s="102"/>
      <c r="J106" s="102"/>
      <c r="K106" s="102"/>
      <c r="L106" s="102"/>
      <c r="M106" s="102"/>
      <c r="N106" s="122"/>
    </row>
    <row r="107" ht="15.75" customHeight="1">
      <c r="A107" s="96"/>
      <c r="B107" s="148" t="s">
        <v>145</v>
      </c>
      <c r="C107" s="115"/>
      <c r="D107" s="116"/>
      <c r="E107" s="100"/>
      <c r="F107" s="85"/>
      <c r="G107" s="94"/>
      <c r="H107" s="108"/>
      <c r="I107" s="102"/>
      <c r="J107" s="102"/>
      <c r="K107" s="102"/>
      <c r="L107" s="102"/>
      <c r="M107" s="102"/>
      <c r="N107" s="122"/>
    </row>
    <row r="108" ht="15.75" customHeight="1">
      <c r="A108" s="96"/>
      <c r="B108" s="148"/>
      <c r="C108" s="115"/>
      <c r="D108" s="116"/>
      <c r="E108" s="100"/>
      <c r="F108" s="85"/>
      <c r="G108" s="94"/>
      <c r="H108" s="108"/>
      <c r="I108" s="102"/>
      <c r="J108" s="102"/>
      <c r="K108" s="102"/>
      <c r="L108" s="102"/>
      <c r="M108" s="102"/>
      <c r="N108" s="122"/>
    </row>
    <row r="109" ht="15.75" customHeight="1">
      <c r="A109" s="96">
        <v>49.0</v>
      </c>
      <c r="B109" s="147" t="s">
        <v>146</v>
      </c>
      <c r="C109" s="115"/>
      <c r="D109" s="116"/>
      <c r="E109" s="100"/>
      <c r="F109" s="85"/>
      <c r="G109" s="94"/>
      <c r="H109" s="108"/>
      <c r="I109" s="102"/>
      <c r="J109" s="102"/>
      <c r="K109" s="102"/>
      <c r="L109" s="102"/>
      <c r="M109" s="102"/>
      <c r="N109" s="122"/>
    </row>
    <row r="110" ht="15.75" customHeight="1">
      <c r="A110" s="96"/>
      <c r="B110" s="148">
        <v>1000000.0</v>
      </c>
      <c r="C110" s="115"/>
      <c r="D110" s="116"/>
      <c r="E110" s="100"/>
      <c r="F110" s="85"/>
      <c r="G110" s="94"/>
      <c r="H110" s="108"/>
      <c r="I110" s="102"/>
      <c r="J110" s="102"/>
      <c r="K110" s="102"/>
      <c r="L110" s="102"/>
      <c r="M110" s="102"/>
      <c r="N110" s="122"/>
    </row>
    <row r="111" ht="15.75" customHeight="1">
      <c r="A111" s="149"/>
      <c r="B111" s="150"/>
      <c r="C111" s="125"/>
      <c r="D111" s="126"/>
      <c r="E111" s="127"/>
      <c r="F111" s="151"/>
      <c r="G111" s="152"/>
      <c r="H111" s="153"/>
      <c r="I111" s="154"/>
      <c r="J111" s="154"/>
      <c r="K111" s="154"/>
      <c r="L111" s="154"/>
      <c r="M111" s="154"/>
      <c r="N111" s="155"/>
    </row>
    <row r="112" ht="15.75" customHeight="1">
      <c r="A112" s="96">
        <v>50.0</v>
      </c>
      <c r="B112" s="84" t="s">
        <v>147</v>
      </c>
      <c r="C112" s="115"/>
      <c r="D112" s="107"/>
      <c r="E112" s="100"/>
      <c r="F112" s="85"/>
      <c r="G112" s="94"/>
      <c r="H112" s="102"/>
      <c r="I112" s="102"/>
      <c r="J112" s="102"/>
      <c r="K112" s="102"/>
      <c r="L112" s="102"/>
      <c r="M112" s="102"/>
      <c r="N112" s="122"/>
    </row>
    <row r="113" ht="17.25" customHeight="1">
      <c r="A113" s="96"/>
      <c r="B113" s="156">
        <v>1000000.0</v>
      </c>
      <c r="C113" s="115"/>
      <c r="D113" s="107"/>
      <c r="E113" s="100"/>
      <c r="F113" s="85"/>
      <c r="G113" s="94"/>
      <c r="H113" s="102"/>
      <c r="I113" s="102"/>
      <c r="J113" s="102"/>
      <c r="K113" s="102"/>
      <c r="L113" s="102"/>
      <c r="M113" s="102"/>
      <c r="N113" s="122"/>
    </row>
    <row r="114" ht="17.25" customHeight="1">
      <c r="A114" s="96"/>
      <c r="B114" s="156"/>
      <c r="C114" s="115"/>
      <c r="D114" s="107"/>
      <c r="E114" s="100"/>
      <c r="F114" s="85"/>
      <c r="G114" s="94"/>
      <c r="H114" s="102"/>
      <c r="I114" s="102"/>
      <c r="J114" s="102"/>
      <c r="K114" s="102"/>
      <c r="L114" s="102"/>
      <c r="M114" s="102"/>
      <c r="N114" s="122"/>
    </row>
    <row r="115" ht="17.25" customHeight="1">
      <c r="A115" s="157">
        <v>51.0</v>
      </c>
      <c r="B115" s="147" t="s">
        <v>148</v>
      </c>
      <c r="C115" s="132"/>
      <c r="D115" s="133"/>
      <c r="E115" s="134"/>
      <c r="F115" s="158"/>
      <c r="G115" s="159"/>
      <c r="H115" s="160"/>
      <c r="I115" s="161"/>
      <c r="J115" s="161"/>
      <c r="K115" s="161"/>
      <c r="L115" s="161"/>
      <c r="M115" s="161"/>
      <c r="N115" s="162"/>
    </row>
    <row r="116" ht="17.25" customHeight="1">
      <c r="A116" s="96"/>
      <c r="B116" s="148">
        <v>5688000.0</v>
      </c>
      <c r="C116" s="115"/>
      <c r="D116" s="116"/>
      <c r="E116" s="100"/>
      <c r="F116" s="85"/>
      <c r="G116" s="94"/>
      <c r="H116" s="108"/>
      <c r="I116" s="102"/>
      <c r="J116" s="102"/>
      <c r="K116" s="102"/>
      <c r="L116" s="102"/>
      <c r="M116" s="102"/>
      <c r="N116" s="122"/>
    </row>
    <row r="117" ht="17.25" customHeight="1">
      <c r="A117" s="96"/>
      <c r="B117" s="148"/>
      <c r="C117" s="115"/>
      <c r="D117" s="116"/>
      <c r="E117" s="100"/>
      <c r="F117" s="85"/>
      <c r="G117" s="94"/>
      <c r="H117" s="108"/>
      <c r="I117" s="102"/>
      <c r="J117" s="102"/>
      <c r="K117" s="102"/>
      <c r="L117" s="102"/>
      <c r="M117" s="102"/>
      <c r="N117" s="122"/>
    </row>
    <row r="118" ht="17.25" customHeight="1">
      <c r="A118" s="96">
        <v>52.0</v>
      </c>
      <c r="B118" s="147" t="s">
        <v>149</v>
      </c>
      <c r="C118" s="115"/>
      <c r="D118" s="116"/>
      <c r="E118" s="100"/>
      <c r="F118" s="85"/>
      <c r="G118" s="94"/>
      <c r="H118" s="108"/>
      <c r="I118" s="102"/>
      <c r="J118" s="102"/>
      <c r="K118" s="102"/>
      <c r="L118" s="102"/>
      <c r="M118" s="102"/>
      <c r="N118" s="122"/>
    </row>
    <row r="119" ht="17.25" customHeight="1">
      <c r="A119" s="96"/>
      <c r="B119" s="146">
        <v>2.0E7</v>
      </c>
      <c r="C119" s="115"/>
      <c r="D119" s="116"/>
      <c r="E119" s="100"/>
      <c r="F119" s="85"/>
      <c r="G119" s="94"/>
      <c r="H119" s="108"/>
      <c r="I119" s="102"/>
      <c r="J119" s="102"/>
      <c r="K119" s="102"/>
      <c r="L119" s="102"/>
      <c r="M119" s="102"/>
      <c r="N119" s="122"/>
    </row>
    <row r="120" ht="17.25" customHeight="1">
      <c r="A120" s="96"/>
      <c r="B120" s="146"/>
      <c r="C120" s="115"/>
      <c r="D120" s="116"/>
      <c r="E120" s="100"/>
      <c r="F120" s="85"/>
      <c r="G120" s="94"/>
      <c r="H120" s="108"/>
      <c r="I120" s="102"/>
      <c r="J120" s="102"/>
      <c r="K120" s="102"/>
      <c r="L120" s="102"/>
      <c r="M120" s="102"/>
      <c r="N120" s="122"/>
    </row>
    <row r="121" ht="17.25" customHeight="1">
      <c r="A121" s="96">
        <v>53.0</v>
      </c>
      <c r="B121" s="147" t="s">
        <v>150</v>
      </c>
      <c r="C121" s="115"/>
      <c r="D121" s="116"/>
      <c r="E121" s="100"/>
      <c r="F121" s="85"/>
      <c r="G121" s="94"/>
      <c r="H121" s="108"/>
      <c r="I121" s="102"/>
      <c r="J121" s="102"/>
      <c r="K121" s="102"/>
      <c r="L121" s="102"/>
      <c r="M121" s="102"/>
      <c r="N121" s="122"/>
    </row>
    <row r="122" ht="17.25" customHeight="1">
      <c r="A122" s="96"/>
      <c r="B122" s="146">
        <v>1000000.0</v>
      </c>
      <c r="C122" s="115"/>
      <c r="D122" s="116"/>
      <c r="E122" s="100"/>
      <c r="F122" s="85"/>
      <c r="G122" s="94"/>
      <c r="H122" s="108"/>
      <c r="I122" s="102"/>
      <c r="J122" s="102"/>
      <c r="K122" s="102"/>
      <c r="L122" s="102"/>
      <c r="M122" s="102"/>
      <c r="N122" s="122"/>
    </row>
    <row r="123" ht="17.25" customHeight="1">
      <c r="A123" s="96"/>
      <c r="B123" s="146"/>
      <c r="C123" s="115"/>
      <c r="D123" s="116"/>
      <c r="E123" s="100"/>
      <c r="F123" s="85"/>
      <c r="G123" s="94"/>
      <c r="H123" s="108"/>
      <c r="I123" s="102"/>
      <c r="J123" s="102"/>
      <c r="K123" s="102"/>
      <c r="L123" s="102"/>
      <c r="M123" s="102"/>
      <c r="N123" s="122"/>
    </row>
    <row r="124" ht="17.25" customHeight="1">
      <c r="A124" s="96">
        <v>54.0</v>
      </c>
      <c r="B124" s="147" t="s">
        <v>151</v>
      </c>
      <c r="C124" s="115"/>
      <c r="D124" s="116"/>
      <c r="E124" s="100"/>
      <c r="F124" s="85"/>
      <c r="G124" s="94"/>
      <c r="H124" s="108"/>
      <c r="I124" s="102"/>
      <c r="J124" s="102"/>
      <c r="K124" s="102"/>
      <c r="L124" s="102"/>
      <c r="M124" s="102"/>
      <c r="N124" s="122"/>
    </row>
    <row r="125" ht="17.25" customHeight="1">
      <c r="A125" s="96"/>
      <c r="B125" s="148">
        <v>8000000.0</v>
      </c>
      <c r="C125" s="115"/>
      <c r="D125" s="116"/>
      <c r="E125" s="100"/>
      <c r="F125" s="85"/>
      <c r="G125" s="94"/>
      <c r="H125" s="108"/>
      <c r="I125" s="102"/>
      <c r="J125" s="102"/>
      <c r="K125" s="102"/>
      <c r="L125" s="102"/>
      <c r="M125" s="102"/>
      <c r="N125" s="122"/>
    </row>
    <row r="126" ht="11.25" customHeight="1">
      <c r="A126" s="96"/>
      <c r="B126" s="148"/>
      <c r="C126" s="115"/>
      <c r="D126" s="116"/>
      <c r="E126" s="100"/>
      <c r="F126" s="85"/>
      <c r="G126" s="94"/>
      <c r="H126" s="108"/>
      <c r="I126" s="102"/>
      <c r="J126" s="102"/>
      <c r="K126" s="102"/>
      <c r="L126" s="102"/>
      <c r="M126" s="102"/>
      <c r="N126" s="122"/>
    </row>
    <row r="127" ht="14.25" customHeight="1">
      <c r="A127" s="96">
        <v>55.0</v>
      </c>
      <c r="B127" s="147" t="s">
        <v>152</v>
      </c>
      <c r="C127" s="115">
        <v>1999740.0</v>
      </c>
      <c r="D127" s="116">
        <v>1.0</v>
      </c>
      <c r="E127" s="100" t="s">
        <v>96</v>
      </c>
      <c r="F127" s="85">
        <f>C127</f>
        <v>1999740</v>
      </c>
      <c r="G127" s="94"/>
      <c r="H127" s="108">
        <f>F127/4</f>
        <v>499935</v>
      </c>
      <c r="I127" s="102"/>
      <c r="J127" s="102">
        <f>H127</f>
        <v>499935</v>
      </c>
      <c r="K127" s="102"/>
      <c r="L127" s="102">
        <f>H127</f>
        <v>499935</v>
      </c>
      <c r="M127" s="102"/>
      <c r="N127" s="122">
        <f>H127</f>
        <v>499935</v>
      </c>
    </row>
    <row r="128" ht="15.75" customHeight="1">
      <c r="A128" s="96"/>
      <c r="B128" s="146"/>
      <c r="C128" s="115"/>
      <c r="D128" s="116"/>
      <c r="E128" s="100"/>
      <c r="F128" s="85"/>
      <c r="G128" s="94"/>
      <c r="H128" s="108"/>
      <c r="I128" s="102"/>
      <c r="J128" s="102"/>
      <c r="K128" s="102"/>
      <c r="L128" s="102"/>
      <c r="M128" s="102"/>
      <c r="N128" s="122"/>
    </row>
    <row r="129" ht="15.75" customHeight="1">
      <c r="A129" s="96"/>
      <c r="B129" s="147" t="s">
        <v>153</v>
      </c>
      <c r="C129" s="115"/>
      <c r="D129" s="116"/>
      <c r="E129" s="100"/>
      <c r="F129" s="85"/>
      <c r="G129" s="94"/>
      <c r="H129" s="108"/>
      <c r="I129" s="102"/>
      <c r="J129" s="102"/>
      <c r="K129" s="102"/>
      <c r="L129" s="102"/>
      <c r="M129" s="102"/>
      <c r="N129" s="122"/>
    </row>
    <row r="130" ht="15.75" customHeight="1">
      <c r="A130" s="119">
        <v>56.0</v>
      </c>
      <c r="B130" s="146" t="s">
        <v>154</v>
      </c>
      <c r="C130" s="115">
        <v>425000.0</v>
      </c>
      <c r="D130" s="116">
        <v>1.0</v>
      </c>
      <c r="E130" s="100" t="s">
        <v>96</v>
      </c>
      <c r="F130" s="85">
        <f>C130</f>
        <v>425000</v>
      </c>
      <c r="G130" s="94"/>
      <c r="H130" s="108">
        <f>F130</f>
        <v>425000</v>
      </c>
      <c r="I130" s="102"/>
      <c r="J130" s="102"/>
      <c r="K130" s="102"/>
      <c r="L130" s="102"/>
      <c r="M130" s="102"/>
      <c r="N130" s="122"/>
    </row>
    <row r="131" ht="15.75" customHeight="1">
      <c r="A131" s="119"/>
      <c r="B131" s="147"/>
      <c r="C131" s="115"/>
      <c r="D131" s="116"/>
      <c r="E131" s="100"/>
      <c r="F131" s="2"/>
      <c r="G131" s="94"/>
      <c r="H131" s="108"/>
      <c r="I131" s="102"/>
      <c r="J131" s="102"/>
      <c r="K131" s="102"/>
      <c r="L131" s="102"/>
      <c r="M131" s="102"/>
      <c r="N131" s="122"/>
    </row>
    <row r="132" ht="15.75" customHeight="1">
      <c r="A132" s="163" t="s">
        <v>155</v>
      </c>
      <c r="B132" s="164"/>
      <c r="C132" s="165"/>
      <c r="D132" s="166"/>
      <c r="E132" s="167"/>
      <c r="F132" s="168">
        <f>SUM(F13:F130)</f>
        <v>94955221.58</v>
      </c>
      <c r="G132" s="169"/>
      <c r="H132" s="170"/>
      <c r="I132" s="170"/>
      <c r="J132" s="170"/>
      <c r="K132" s="170"/>
      <c r="L132" s="170"/>
      <c r="M132" s="170"/>
      <c r="N132" s="171"/>
    </row>
    <row r="133" ht="15.75" customHeight="1">
      <c r="A133" s="114"/>
      <c r="B133" s="172"/>
      <c r="C133" s="173"/>
      <c r="D133" s="113"/>
      <c r="E133" s="91"/>
      <c r="F133" s="158"/>
      <c r="G133" s="94"/>
      <c r="H133" s="94"/>
      <c r="I133" s="94"/>
      <c r="J133" s="94"/>
      <c r="K133" s="94"/>
      <c r="L133" s="94"/>
      <c r="M133" s="94"/>
      <c r="N133" s="95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ht="15.75" customHeight="1">
      <c r="A134" s="174"/>
      <c r="B134" s="175" t="s">
        <v>9</v>
      </c>
      <c r="C134" s="176"/>
      <c r="D134" s="177"/>
      <c r="E134" s="178"/>
      <c r="F134" s="179"/>
      <c r="G134" s="180"/>
      <c r="H134" s="180"/>
      <c r="I134" s="180"/>
      <c r="J134" s="180"/>
      <c r="K134" s="180"/>
      <c r="L134" s="180"/>
      <c r="M134" s="180"/>
      <c r="N134" s="181"/>
    </row>
    <row r="135" ht="15.75" customHeight="1">
      <c r="A135" s="182"/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83"/>
    </row>
    <row r="136" ht="15.75" customHeight="1">
      <c r="A136" s="111"/>
      <c r="B136" s="184"/>
      <c r="C136" s="185"/>
      <c r="D136" s="186"/>
      <c r="E136" s="187"/>
      <c r="F136" s="188"/>
      <c r="G136" s="189"/>
      <c r="H136" s="189"/>
      <c r="I136" s="189"/>
      <c r="J136" s="189"/>
      <c r="K136" s="189"/>
      <c r="L136" s="189"/>
      <c r="M136" s="189"/>
      <c r="N136" s="190"/>
    </row>
    <row r="137" ht="15.75" customHeight="1">
      <c r="A137" s="191"/>
      <c r="B137" s="192" t="s">
        <v>156</v>
      </c>
      <c r="C137" s="193"/>
      <c r="D137" s="194"/>
      <c r="E137" s="91"/>
      <c r="F137" s="92"/>
      <c r="G137" s="94"/>
      <c r="H137" s="94"/>
      <c r="I137" s="94"/>
      <c r="J137" s="94"/>
      <c r="K137" s="94"/>
      <c r="L137" s="94"/>
      <c r="M137" s="94"/>
      <c r="N137" s="95"/>
    </row>
    <row r="138" ht="15.75" customHeight="1">
      <c r="A138" s="191">
        <v>57.0</v>
      </c>
      <c r="B138" s="195" t="s">
        <v>157</v>
      </c>
      <c r="C138" s="196" t="s">
        <v>158</v>
      </c>
      <c r="D138" s="107">
        <v>1.0</v>
      </c>
      <c r="E138" s="100" t="s">
        <v>96</v>
      </c>
      <c r="F138" s="85" t="str">
        <f>C138</f>
        <v>17,763.000.00</v>
      </c>
      <c r="G138" s="94"/>
      <c r="H138" s="102">
        <v>4440750.0</v>
      </c>
      <c r="I138" s="102"/>
      <c r="J138" s="102">
        <f>H138</f>
        <v>4440750</v>
      </c>
      <c r="K138" s="102"/>
      <c r="L138" s="102">
        <f>J138</f>
        <v>4440750</v>
      </c>
      <c r="M138" s="102"/>
      <c r="N138" s="122">
        <f>L138</f>
        <v>4440750</v>
      </c>
    </row>
    <row r="139" ht="15.75" customHeight="1">
      <c r="A139" s="191"/>
      <c r="B139" s="195"/>
      <c r="C139" s="196"/>
      <c r="D139" s="107"/>
      <c r="E139" s="100"/>
      <c r="F139" s="85"/>
      <c r="G139" s="94"/>
      <c r="H139" s="102"/>
      <c r="I139" s="102"/>
      <c r="J139" s="102"/>
      <c r="K139" s="102"/>
      <c r="L139" s="102"/>
      <c r="M139" s="102"/>
      <c r="N139" s="122"/>
    </row>
    <row r="140" ht="15.75" customHeight="1">
      <c r="A140" s="191">
        <v>58.0</v>
      </c>
      <c r="B140" s="195" t="s">
        <v>159</v>
      </c>
      <c r="C140" s="197">
        <v>1.5E7</v>
      </c>
      <c r="D140" s="107">
        <v>1.0</v>
      </c>
      <c r="E140" s="100" t="s">
        <v>96</v>
      </c>
      <c r="F140" s="85">
        <f>C140</f>
        <v>15000000</v>
      </c>
      <c r="G140" s="94"/>
      <c r="H140" s="102">
        <v>3750000.0</v>
      </c>
      <c r="I140" s="102"/>
      <c r="J140" s="102">
        <f>H140</f>
        <v>3750000</v>
      </c>
      <c r="K140" s="102"/>
      <c r="L140" s="102">
        <f>J140</f>
        <v>3750000</v>
      </c>
      <c r="M140" s="102"/>
      <c r="N140" s="122">
        <f>L140</f>
        <v>3750000</v>
      </c>
    </row>
    <row r="141" ht="15.75" customHeight="1">
      <c r="A141" s="191"/>
      <c r="B141" s="198"/>
      <c r="C141" s="193"/>
      <c r="D141" s="107"/>
      <c r="E141" s="100"/>
      <c r="F141" s="92"/>
      <c r="G141" s="94"/>
      <c r="H141" s="94"/>
      <c r="I141" s="94"/>
      <c r="J141" s="94"/>
      <c r="K141" s="94"/>
      <c r="L141" s="94"/>
      <c r="M141" s="94"/>
      <c r="N141" s="95"/>
    </row>
    <row r="142" ht="15.75" customHeight="1">
      <c r="A142" s="191">
        <v>59.0</v>
      </c>
      <c r="B142" s="195" t="s">
        <v>160</v>
      </c>
      <c r="C142" s="197">
        <v>300000.0</v>
      </c>
      <c r="D142" s="107">
        <v>1.0</v>
      </c>
      <c r="E142" s="100" t="s">
        <v>96</v>
      </c>
      <c r="F142" s="85">
        <f>C142</f>
        <v>300000</v>
      </c>
      <c r="G142" s="94"/>
      <c r="H142" s="102">
        <v>75000.0</v>
      </c>
      <c r="I142" s="102"/>
      <c r="J142" s="102">
        <f>H142</f>
        <v>75000</v>
      </c>
      <c r="K142" s="102"/>
      <c r="L142" s="102">
        <f>J142</f>
        <v>75000</v>
      </c>
      <c r="M142" s="102"/>
      <c r="N142" s="122">
        <f>L142</f>
        <v>75000</v>
      </c>
    </row>
    <row r="143" ht="15.75" customHeight="1">
      <c r="A143" s="191"/>
      <c r="B143" s="198"/>
      <c r="C143" s="193"/>
      <c r="D143" s="107"/>
      <c r="E143" s="100"/>
      <c r="F143" s="92"/>
      <c r="G143" s="94"/>
      <c r="H143" s="94"/>
      <c r="I143" s="94"/>
      <c r="J143" s="94"/>
      <c r="K143" s="94"/>
      <c r="L143" s="94"/>
      <c r="M143" s="94"/>
      <c r="N143" s="95"/>
    </row>
    <row r="144" ht="15.75" customHeight="1">
      <c r="A144" s="191"/>
      <c r="B144" s="195" t="s">
        <v>161</v>
      </c>
      <c r="C144" s="193"/>
      <c r="D144" s="107"/>
      <c r="E144" s="100"/>
      <c r="F144" s="92"/>
      <c r="G144" s="94"/>
      <c r="H144" s="94"/>
      <c r="I144" s="94"/>
      <c r="J144" s="94"/>
      <c r="K144" s="94"/>
      <c r="L144" s="94"/>
      <c r="M144" s="94"/>
      <c r="N144" s="95"/>
    </row>
    <row r="145" ht="15.75" customHeight="1">
      <c r="A145" s="191">
        <v>60.0</v>
      </c>
      <c r="B145" s="195" t="s">
        <v>162</v>
      </c>
      <c r="C145" s="197">
        <v>8700000.0</v>
      </c>
      <c r="D145" s="107">
        <v>1.0</v>
      </c>
      <c r="E145" s="100" t="s">
        <v>96</v>
      </c>
      <c r="F145" s="85">
        <f>+C145</f>
        <v>8700000</v>
      </c>
      <c r="G145" s="94"/>
      <c r="H145" s="102">
        <v>2.175E7</v>
      </c>
      <c r="I145" s="94"/>
      <c r="J145" s="102">
        <f>H145</f>
        <v>21750000</v>
      </c>
      <c r="K145" s="102"/>
      <c r="L145" s="102">
        <f>H145</f>
        <v>21750000</v>
      </c>
      <c r="M145" s="102"/>
      <c r="N145" s="122">
        <f>H145</f>
        <v>21750000</v>
      </c>
    </row>
    <row r="146" ht="15.75" customHeight="1">
      <c r="A146" s="191"/>
      <c r="B146" s="198"/>
      <c r="C146" s="193"/>
      <c r="D146" s="107"/>
      <c r="E146" s="100"/>
      <c r="F146" s="92"/>
      <c r="G146" s="94"/>
      <c r="H146" s="94"/>
      <c r="I146" s="94"/>
      <c r="J146" s="94"/>
      <c r="K146" s="94"/>
      <c r="L146" s="94"/>
      <c r="M146" s="94"/>
      <c r="N146" s="95"/>
    </row>
    <row r="147" ht="15.75" customHeight="1">
      <c r="A147" s="191"/>
      <c r="B147" s="195" t="s">
        <v>163</v>
      </c>
      <c r="C147" s="193"/>
      <c r="D147" s="107"/>
      <c r="E147" s="100"/>
      <c r="F147" s="92"/>
      <c r="G147" s="94"/>
      <c r="H147" s="94"/>
      <c r="I147" s="94"/>
      <c r="J147" s="94"/>
      <c r="K147" s="94"/>
      <c r="L147" s="94"/>
      <c r="M147" s="94"/>
      <c r="N147" s="95"/>
    </row>
    <row r="148" ht="15.75" customHeight="1">
      <c r="A148" s="191">
        <v>61.0</v>
      </c>
      <c r="B148" s="195" t="s">
        <v>164</v>
      </c>
      <c r="C148" s="197">
        <v>300000.0</v>
      </c>
      <c r="D148" s="107">
        <v>1.0</v>
      </c>
      <c r="E148" s="100" t="s">
        <v>96</v>
      </c>
      <c r="F148" s="85">
        <f>C148</f>
        <v>300000</v>
      </c>
      <c r="G148" s="102"/>
      <c r="H148" s="102">
        <f>C148</f>
        <v>300000</v>
      </c>
      <c r="I148" s="94"/>
      <c r="J148" s="94"/>
      <c r="K148" s="94"/>
      <c r="L148" s="94"/>
      <c r="M148" s="94"/>
      <c r="N148" s="95"/>
    </row>
    <row r="149" ht="15.75" customHeight="1">
      <c r="A149" s="191"/>
      <c r="B149" s="195"/>
      <c r="C149" s="197"/>
      <c r="D149" s="107"/>
      <c r="E149" s="100"/>
      <c r="F149" s="85"/>
      <c r="G149" s="102"/>
      <c r="H149" s="102"/>
      <c r="I149" s="94"/>
      <c r="J149" s="94"/>
      <c r="K149" s="94"/>
      <c r="L149" s="94"/>
      <c r="M149" s="94"/>
      <c r="N149" s="95"/>
    </row>
    <row r="150" ht="15.75" customHeight="1">
      <c r="A150" s="191">
        <v>62.0</v>
      </c>
      <c r="B150" s="195" t="s">
        <v>165</v>
      </c>
      <c r="C150" s="197">
        <v>1.0E7</v>
      </c>
      <c r="D150" s="107">
        <v>1.0</v>
      </c>
      <c r="E150" s="100" t="s">
        <v>96</v>
      </c>
      <c r="F150" s="85">
        <f>C150</f>
        <v>10000000</v>
      </c>
      <c r="G150" s="102"/>
      <c r="H150" s="102">
        <v>2500000.0</v>
      </c>
      <c r="I150" s="102"/>
      <c r="J150" s="102">
        <f>H150</f>
        <v>2500000</v>
      </c>
      <c r="K150" s="102"/>
      <c r="L150" s="102">
        <f>H150</f>
        <v>2500000</v>
      </c>
      <c r="M150" s="102"/>
      <c r="N150" s="122">
        <f>H150</f>
        <v>2500000</v>
      </c>
    </row>
    <row r="151" ht="15.75" customHeight="1">
      <c r="A151" s="191"/>
      <c r="B151" s="195"/>
      <c r="C151" s="197"/>
      <c r="D151" s="107"/>
      <c r="E151" s="100"/>
      <c r="F151" s="85"/>
      <c r="G151" s="102"/>
      <c r="H151" s="102"/>
      <c r="I151" s="102"/>
      <c r="J151" s="102"/>
      <c r="K151" s="102"/>
      <c r="L151" s="102"/>
      <c r="M151" s="102"/>
      <c r="N151" s="122"/>
    </row>
    <row r="152" ht="15.75" customHeight="1">
      <c r="A152" s="191">
        <v>63.0</v>
      </c>
      <c r="B152" s="195" t="s">
        <v>166</v>
      </c>
      <c r="C152" s="197">
        <v>6000000.0</v>
      </c>
      <c r="D152" s="107">
        <v>1.0</v>
      </c>
      <c r="E152" s="100" t="s">
        <v>96</v>
      </c>
      <c r="F152" s="85">
        <f>C152</f>
        <v>6000000</v>
      </c>
      <c r="G152" s="102"/>
      <c r="H152" s="102">
        <v>1500000.0</v>
      </c>
      <c r="I152" s="102"/>
      <c r="J152" s="102">
        <f>H152</f>
        <v>1500000</v>
      </c>
      <c r="K152" s="102"/>
      <c r="L152" s="102">
        <f>J152</f>
        <v>1500000</v>
      </c>
      <c r="M152" s="102"/>
      <c r="N152" s="122">
        <f>H152</f>
        <v>1500000</v>
      </c>
    </row>
    <row r="153" ht="15.75" customHeight="1">
      <c r="A153" s="191"/>
      <c r="B153" s="195"/>
      <c r="C153" s="197"/>
      <c r="D153" s="194"/>
      <c r="E153" s="91"/>
      <c r="F153" s="2"/>
      <c r="G153" s="102"/>
      <c r="H153" s="102"/>
      <c r="I153" s="102"/>
      <c r="J153" s="102"/>
      <c r="K153" s="102"/>
      <c r="L153" s="102"/>
      <c r="M153" s="102"/>
      <c r="N153" s="122"/>
    </row>
    <row r="154" ht="15.75" customHeight="1">
      <c r="A154" s="199" t="s">
        <v>155</v>
      </c>
      <c r="B154" s="200"/>
      <c r="C154" s="200"/>
      <c r="D154" s="201"/>
      <c r="E154" s="202"/>
      <c r="F154" s="203">
        <f>SUM(F140:F152)</f>
        <v>40300000</v>
      </c>
      <c r="G154" s="169"/>
      <c r="H154" s="204"/>
      <c r="I154" s="170"/>
      <c r="J154" s="170"/>
      <c r="K154" s="170"/>
      <c r="L154" s="170"/>
      <c r="M154" s="170"/>
      <c r="N154" s="171"/>
    </row>
    <row r="155" ht="15.75" customHeight="1">
      <c r="A155" s="191"/>
      <c r="B155" s="89"/>
      <c r="C155" s="193"/>
      <c r="D155" s="194"/>
      <c r="E155" s="91"/>
      <c r="F155" s="205" t="s">
        <v>167</v>
      </c>
      <c r="G155" s="94"/>
      <c r="H155" s="94"/>
      <c r="I155" s="94"/>
      <c r="J155" s="94"/>
      <c r="K155" s="94"/>
      <c r="L155" s="94"/>
      <c r="M155" s="94"/>
      <c r="N155" s="95"/>
    </row>
    <row r="156" ht="15.75" customHeight="1">
      <c r="A156" s="206"/>
      <c r="B156" s="207" t="s">
        <v>168</v>
      </c>
      <c r="C156" s="208"/>
      <c r="D156" s="209"/>
      <c r="E156" s="210"/>
      <c r="F156" s="211"/>
      <c r="G156" s="212"/>
      <c r="H156" s="212"/>
      <c r="I156" s="212"/>
      <c r="J156" s="212"/>
      <c r="K156" s="212"/>
      <c r="L156" s="212"/>
      <c r="M156" s="212"/>
      <c r="N156" s="213"/>
    </row>
    <row r="157" ht="15.75" customHeight="1">
      <c r="A157" s="191"/>
      <c r="B157" s="89"/>
      <c r="C157" s="193"/>
      <c r="D157" s="194"/>
      <c r="E157" s="91"/>
      <c r="F157" s="92"/>
      <c r="G157" s="94"/>
      <c r="H157" s="94"/>
      <c r="I157" s="94"/>
      <c r="J157" s="94"/>
      <c r="K157" s="94"/>
      <c r="L157" s="94"/>
      <c r="M157" s="94"/>
      <c r="N157" s="95"/>
    </row>
    <row r="158" ht="15.75" customHeight="1">
      <c r="A158" s="191">
        <v>64.0</v>
      </c>
      <c r="B158" s="84" t="s">
        <v>169</v>
      </c>
      <c r="C158" s="197">
        <v>50000.0</v>
      </c>
      <c r="D158" s="107">
        <v>1.0</v>
      </c>
      <c r="E158" s="100" t="s">
        <v>96</v>
      </c>
      <c r="F158" s="85">
        <f>C158</f>
        <v>50000</v>
      </c>
      <c r="G158" s="102"/>
      <c r="H158" s="102">
        <f>F158</f>
        <v>50000</v>
      </c>
      <c r="I158" s="94"/>
      <c r="J158" s="94"/>
      <c r="K158" s="94"/>
      <c r="L158" s="94"/>
      <c r="M158" s="94"/>
      <c r="N158" s="95"/>
    </row>
    <row r="159" ht="15.75" customHeight="1">
      <c r="A159" s="191"/>
      <c r="B159" s="214"/>
      <c r="C159" s="193"/>
      <c r="D159" s="194"/>
      <c r="E159" s="91"/>
      <c r="F159" s="92"/>
      <c r="G159" s="94"/>
      <c r="H159" s="94"/>
      <c r="I159" s="94"/>
      <c r="J159" s="94"/>
      <c r="K159" s="94"/>
      <c r="L159" s="94"/>
      <c r="M159" s="94"/>
      <c r="N159" s="95"/>
    </row>
    <row r="160" ht="15.75" customHeight="1">
      <c r="A160" s="191">
        <v>65.0</v>
      </c>
      <c r="B160" s="84" t="s">
        <v>170</v>
      </c>
      <c r="C160" s="197">
        <v>753950.0</v>
      </c>
      <c r="D160" s="107">
        <v>1.0</v>
      </c>
      <c r="E160" s="100" t="s">
        <v>96</v>
      </c>
      <c r="F160" s="85">
        <f>C160</f>
        <v>753950</v>
      </c>
      <c r="G160" s="94"/>
      <c r="H160" s="102">
        <v>358852.8</v>
      </c>
      <c r="I160" s="102"/>
      <c r="J160" s="102">
        <v>306244.4</v>
      </c>
      <c r="K160" s="102"/>
      <c r="L160" s="102">
        <v>88852.8</v>
      </c>
      <c r="M160" s="94"/>
      <c r="N160" s="95"/>
    </row>
    <row r="161" ht="15.75" customHeight="1">
      <c r="A161" s="215"/>
      <c r="B161" s="216"/>
      <c r="C161" s="217"/>
      <c r="D161" s="194"/>
      <c r="E161" s="91"/>
      <c r="F161" s="92"/>
      <c r="G161" s="94"/>
      <c r="H161" s="94"/>
      <c r="I161" s="94"/>
      <c r="J161" s="94"/>
      <c r="K161" s="94"/>
      <c r="L161" s="94"/>
      <c r="M161" s="94"/>
      <c r="N161" s="95"/>
    </row>
    <row r="162" ht="15.75" customHeight="1">
      <c r="A162" s="96">
        <v>66.0</v>
      </c>
      <c r="B162" s="84" t="s">
        <v>171</v>
      </c>
      <c r="C162" s="98">
        <v>157665.3</v>
      </c>
      <c r="D162" s="107">
        <v>1.0</v>
      </c>
      <c r="E162" s="100" t="s">
        <v>96</v>
      </c>
      <c r="F162" s="151">
        <f>C162</f>
        <v>157665.3</v>
      </c>
      <c r="G162" s="94"/>
      <c r="H162" s="102">
        <v>34950.0</v>
      </c>
      <c r="I162" s="102"/>
      <c r="J162" s="102">
        <v>32832.65</v>
      </c>
      <c r="K162" s="102"/>
      <c r="L162" s="102">
        <v>46000.0</v>
      </c>
      <c r="M162" s="102"/>
      <c r="N162" s="122">
        <v>43882.65</v>
      </c>
    </row>
    <row r="163" ht="15.75" customHeight="1">
      <c r="A163" s="96"/>
      <c r="B163" s="214"/>
      <c r="C163" s="89"/>
      <c r="D163" s="113"/>
      <c r="E163" s="218"/>
      <c r="F163" s="129"/>
      <c r="G163" s="109"/>
      <c r="H163" s="94"/>
      <c r="I163" s="94"/>
      <c r="J163" s="94"/>
      <c r="K163" s="94"/>
      <c r="L163" s="94"/>
      <c r="M163" s="94"/>
      <c r="N163" s="95"/>
    </row>
    <row r="164" ht="15.75" customHeight="1">
      <c r="A164" s="219" t="s">
        <v>155</v>
      </c>
      <c r="B164" s="200"/>
      <c r="C164" s="200"/>
      <c r="D164" s="220"/>
      <c r="E164" s="221"/>
      <c r="F164" s="222">
        <f>SUM(F158:F162)</f>
        <v>961615.3</v>
      </c>
      <c r="G164" s="170"/>
      <c r="H164" s="204"/>
      <c r="I164" s="170"/>
      <c r="J164" s="170"/>
      <c r="K164" s="170"/>
      <c r="L164" s="170"/>
      <c r="M164" s="170"/>
      <c r="N164" s="171"/>
    </row>
    <row r="165" ht="15.75" customHeight="1">
      <c r="A165" s="191"/>
      <c r="B165" s="89"/>
      <c r="C165" s="193"/>
      <c r="D165" s="194"/>
      <c r="E165" s="91"/>
      <c r="F165" s="92"/>
      <c r="G165" s="94"/>
      <c r="H165" s="94"/>
      <c r="I165" s="94"/>
      <c r="J165" s="94"/>
      <c r="K165" s="94"/>
      <c r="L165" s="94"/>
      <c r="M165" s="94"/>
      <c r="N165" s="95"/>
    </row>
    <row r="166" ht="15.75" customHeight="1">
      <c r="A166" s="206"/>
      <c r="B166" s="223" t="s">
        <v>12</v>
      </c>
      <c r="C166" s="208"/>
      <c r="D166" s="209"/>
      <c r="E166" s="210"/>
      <c r="F166" s="211"/>
      <c r="G166" s="212"/>
      <c r="H166" s="212"/>
      <c r="I166" s="212"/>
      <c r="J166" s="212"/>
      <c r="K166" s="212"/>
      <c r="L166" s="212"/>
      <c r="M166" s="212"/>
      <c r="N166" s="213"/>
    </row>
    <row r="167" ht="15.75" customHeight="1">
      <c r="A167" s="105"/>
      <c r="B167" s="224"/>
      <c r="C167" s="225"/>
      <c r="D167" s="226"/>
      <c r="E167" s="227"/>
      <c r="F167" s="228"/>
      <c r="G167" s="229"/>
      <c r="H167" s="229"/>
      <c r="I167" s="229"/>
      <c r="J167" s="229"/>
      <c r="K167" s="229"/>
      <c r="L167" s="229"/>
      <c r="M167" s="229"/>
      <c r="N167" s="230"/>
    </row>
    <row r="168" ht="15.75" customHeight="1">
      <c r="A168" s="191"/>
      <c r="B168" s="84" t="s">
        <v>172</v>
      </c>
      <c r="C168" s="193"/>
      <c r="D168" s="194"/>
      <c r="E168" s="91"/>
      <c r="F168" s="92"/>
      <c r="G168" s="94"/>
      <c r="H168" s="94"/>
      <c r="I168" s="94"/>
      <c r="J168" s="94"/>
      <c r="K168" s="94"/>
      <c r="L168" s="94"/>
      <c r="M168" s="94"/>
      <c r="N168" s="95"/>
    </row>
    <row r="169" ht="15.75" customHeight="1">
      <c r="A169" s="191">
        <v>67.0</v>
      </c>
      <c r="B169" s="98" t="s">
        <v>173</v>
      </c>
      <c r="C169" s="197">
        <v>110000.0</v>
      </c>
      <c r="D169" s="107">
        <v>1.0</v>
      </c>
      <c r="E169" s="100" t="s">
        <v>96</v>
      </c>
      <c r="F169" s="85">
        <f>C169</f>
        <v>110000</v>
      </c>
      <c r="G169" s="102"/>
      <c r="H169" s="102">
        <f>F169/4</f>
        <v>27500</v>
      </c>
      <c r="I169" s="102"/>
      <c r="J169" s="102">
        <f>H169</f>
        <v>27500</v>
      </c>
      <c r="K169" s="102"/>
      <c r="L169" s="102">
        <f>H169</f>
        <v>27500</v>
      </c>
      <c r="M169" s="102"/>
      <c r="N169" s="122">
        <f>H169</f>
        <v>27500</v>
      </c>
    </row>
    <row r="170" ht="15.75" customHeight="1">
      <c r="A170" s="191">
        <v>68.0</v>
      </c>
      <c r="B170" s="98" t="s">
        <v>174</v>
      </c>
      <c r="C170" s="197">
        <v>10000.0</v>
      </c>
      <c r="D170" s="107">
        <v>1.0</v>
      </c>
      <c r="E170" s="100" t="s">
        <v>96</v>
      </c>
      <c r="F170" s="85">
        <f>C170/4</f>
        <v>2500</v>
      </c>
      <c r="G170" s="102"/>
      <c r="H170" s="102">
        <f>F170</f>
        <v>2500</v>
      </c>
      <c r="I170" s="102"/>
      <c r="J170" s="102">
        <f>F170</f>
        <v>2500</v>
      </c>
      <c r="K170" s="102"/>
      <c r="L170" s="102">
        <f>F170</f>
        <v>2500</v>
      </c>
      <c r="M170" s="102"/>
      <c r="N170" s="122">
        <f>F170</f>
        <v>2500</v>
      </c>
    </row>
    <row r="171" ht="15.75" customHeight="1">
      <c r="A171" s="191"/>
      <c r="B171" s="98"/>
      <c r="C171" s="197"/>
      <c r="D171" s="107"/>
      <c r="E171" s="100"/>
      <c r="F171" s="85"/>
      <c r="G171" s="102"/>
      <c r="H171" s="102"/>
      <c r="I171" s="102"/>
      <c r="J171" s="102"/>
      <c r="K171" s="102"/>
      <c r="L171" s="102"/>
      <c r="M171" s="102"/>
      <c r="N171" s="122"/>
    </row>
    <row r="172" ht="15.75" customHeight="1">
      <c r="A172" s="191"/>
      <c r="B172" s="84" t="s">
        <v>175</v>
      </c>
      <c r="C172" s="197"/>
      <c r="D172" s="107"/>
      <c r="E172" s="100"/>
      <c r="F172" s="85"/>
      <c r="G172" s="102"/>
      <c r="H172" s="102"/>
      <c r="I172" s="102"/>
      <c r="J172" s="102"/>
      <c r="K172" s="102"/>
      <c r="L172" s="102"/>
      <c r="M172" s="102"/>
      <c r="N172" s="122"/>
    </row>
    <row r="173" ht="15.75" customHeight="1">
      <c r="A173" s="191">
        <v>69.0</v>
      </c>
      <c r="B173" s="84" t="s">
        <v>176</v>
      </c>
      <c r="C173" s="197">
        <v>20000.0</v>
      </c>
      <c r="D173" s="107">
        <v>1.0</v>
      </c>
      <c r="E173" s="100" t="s">
        <v>96</v>
      </c>
      <c r="F173" s="85">
        <f>C173</f>
        <v>20000</v>
      </c>
      <c r="G173" s="102"/>
      <c r="H173" s="102"/>
      <c r="I173" s="102"/>
      <c r="J173" s="102"/>
      <c r="K173" s="102"/>
      <c r="L173" s="102"/>
      <c r="M173" s="102"/>
      <c r="N173" s="122">
        <f>F173</f>
        <v>20000</v>
      </c>
    </row>
    <row r="174" ht="15.75" customHeight="1">
      <c r="A174" s="191"/>
      <c r="B174" s="84"/>
      <c r="C174" s="197"/>
      <c r="D174" s="107"/>
      <c r="E174" s="100"/>
      <c r="F174" s="85"/>
      <c r="G174" s="102"/>
      <c r="H174" s="102"/>
      <c r="I174" s="102"/>
      <c r="J174" s="102"/>
      <c r="K174" s="102"/>
      <c r="L174" s="102"/>
      <c r="M174" s="102"/>
      <c r="N174" s="122"/>
    </row>
    <row r="175" ht="15.75" customHeight="1">
      <c r="A175" s="191">
        <v>70.0</v>
      </c>
      <c r="B175" s="84" t="s">
        <v>177</v>
      </c>
      <c r="C175" s="197">
        <v>50000.0</v>
      </c>
      <c r="D175" s="107">
        <v>1.0</v>
      </c>
      <c r="E175" s="100" t="s">
        <v>96</v>
      </c>
      <c r="F175" s="85">
        <v>50000.0</v>
      </c>
      <c r="G175" s="102"/>
      <c r="H175" s="102"/>
      <c r="I175" s="102"/>
      <c r="J175" s="102"/>
      <c r="K175" s="102"/>
      <c r="L175" s="102"/>
      <c r="M175" s="102"/>
      <c r="N175" s="122">
        <f>F175</f>
        <v>50000</v>
      </c>
    </row>
    <row r="176" ht="15.75" customHeight="1">
      <c r="A176" s="191"/>
      <c r="B176" s="84"/>
      <c r="C176" s="197"/>
      <c r="D176" s="107"/>
      <c r="E176" s="100"/>
      <c r="F176" s="85"/>
      <c r="G176" s="102"/>
      <c r="H176" s="102"/>
      <c r="I176" s="102"/>
      <c r="J176" s="102"/>
      <c r="K176" s="102"/>
      <c r="L176" s="102"/>
      <c r="M176" s="154"/>
      <c r="N176" s="155"/>
    </row>
    <row r="177" ht="15.75" customHeight="1">
      <c r="A177" s="191">
        <v>71.0</v>
      </c>
      <c r="B177" s="84" t="s">
        <v>178</v>
      </c>
      <c r="C177" s="197">
        <v>10000.0</v>
      </c>
      <c r="D177" s="107">
        <v>1.0</v>
      </c>
      <c r="E177" s="100" t="s">
        <v>96</v>
      </c>
      <c r="F177" s="85">
        <f>C177</f>
        <v>10000</v>
      </c>
      <c r="G177" s="102"/>
      <c r="H177" s="102"/>
      <c r="I177" s="102"/>
      <c r="J177" s="102"/>
      <c r="K177" s="102"/>
      <c r="L177" s="231"/>
      <c r="M177" s="102"/>
      <c r="N177" s="122">
        <f>C177</f>
        <v>10000</v>
      </c>
    </row>
    <row r="178" ht="15.75" customHeight="1">
      <c r="A178" s="215"/>
      <c r="B178" s="84"/>
      <c r="C178" s="197"/>
      <c r="D178" s="107"/>
      <c r="E178" s="100"/>
      <c r="F178" s="85"/>
      <c r="G178" s="102"/>
      <c r="H178" s="102"/>
      <c r="I178" s="102"/>
      <c r="J178" s="102"/>
      <c r="K178" s="102"/>
      <c r="L178" s="231"/>
      <c r="M178" s="102"/>
      <c r="N178" s="122"/>
    </row>
    <row r="179" ht="15.75" customHeight="1">
      <c r="A179" s="215">
        <v>72.0</v>
      </c>
      <c r="B179" s="84" t="s">
        <v>179</v>
      </c>
      <c r="C179" s="156">
        <v>455000.0</v>
      </c>
      <c r="D179" s="107">
        <v>1.0</v>
      </c>
      <c r="E179" s="100" t="s">
        <v>96</v>
      </c>
      <c r="F179" s="102">
        <f>C179</f>
        <v>455000</v>
      </c>
      <c r="G179" s="102"/>
      <c r="H179" s="102">
        <v>113750.0</v>
      </c>
      <c r="I179" s="102"/>
      <c r="J179" s="102">
        <f>H179</f>
        <v>113750</v>
      </c>
      <c r="K179" s="102"/>
      <c r="L179" s="231">
        <f>H179</f>
        <v>113750</v>
      </c>
      <c r="M179" s="102"/>
      <c r="N179" s="232">
        <f>H179</f>
        <v>113750</v>
      </c>
    </row>
    <row r="180" ht="15.75" customHeight="1">
      <c r="A180" s="96"/>
      <c r="B180" s="193"/>
      <c r="C180" s="194"/>
      <c r="D180" s="91"/>
      <c r="E180" s="92"/>
      <c r="F180" s="2"/>
      <c r="G180" s="94"/>
      <c r="H180" s="94"/>
      <c r="I180" s="94"/>
      <c r="J180" s="94"/>
      <c r="K180" s="94"/>
      <c r="L180" s="233"/>
      <c r="M180" s="94"/>
      <c r="N180" s="183"/>
    </row>
    <row r="181" ht="15.75" customHeight="1">
      <c r="A181" s="199" t="s">
        <v>155</v>
      </c>
      <c r="B181" s="165"/>
      <c r="C181" s="220"/>
      <c r="D181" s="221"/>
      <c r="E181" s="234"/>
      <c r="F181" s="168">
        <f>SUM(F169:F179)</f>
        <v>647500</v>
      </c>
      <c r="G181" s="235"/>
      <c r="H181" s="170"/>
      <c r="I181" s="170"/>
      <c r="J181" s="170"/>
      <c r="K181" s="170"/>
      <c r="L181" s="170"/>
      <c r="M181" s="170"/>
      <c r="N181" s="171"/>
      <c r="O181" s="236"/>
      <c r="P181" s="236"/>
      <c r="Q181" s="236"/>
      <c r="R181" s="236"/>
      <c r="S181" s="236"/>
      <c r="T181" s="236"/>
      <c r="U181" s="236"/>
      <c r="V181" s="236"/>
      <c r="W181" s="236"/>
      <c r="X181" s="236"/>
      <c r="Y181" s="236"/>
      <c r="Z181" s="236"/>
      <c r="AA181" s="236"/>
      <c r="AB181" s="236"/>
      <c r="AC181" s="236"/>
      <c r="AD181" s="236"/>
      <c r="AE181" s="236"/>
      <c r="AF181" s="236"/>
      <c r="AG181" s="236"/>
      <c r="AH181" s="236"/>
    </row>
    <row r="182" ht="15.75" customHeight="1">
      <c r="A182" s="191"/>
      <c r="B182" s="89"/>
      <c r="C182" s="193"/>
      <c r="D182" s="194"/>
      <c r="E182" s="91"/>
      <c r="F182" s="205"/>
      <c r="G182" s="94"/>
      <c r="H182" s="94"/>
      <c r="I182" s="94"/>
      <c r="J182" s="94"/>
      <c r="K182" s="94"/>
      <c r="L182" s="94"/>
      <c r="M182" s="159"/>
      <c r="N182" s="237"/>
    </row>
    <row r="183" ht="15.75" customHeight="1">
      <c r="A183" s="206"/>
      <c r="B183" s="238" t="s">
        <v>14</v>
      </c>
      <c r="C183" s="208"/>
      <c r="D183" s="209"/>
      <c r="E183" s="210"/>
      <c r="F183" s="211"/>
      <c r="G183" s="212"/>
      <c r="H183" s="212"/>
      <c r="I183" s="212"/>
      <c r="J183" s="212"/>
      <c r="K183" s="212"/>
      <c r="L183" s="212"/>
      <c r="M183" s="212"/>
      <c r="N183" s="213"/>
    </row>
    <row r="184" ht="15.75" customHeight="1">
      <c r="A184" s="105"/>
      <c r="B184" s="239"/>
      <c r="C184" s="225"/>
      <c r="D184" s="226"/>
      <c r="E184" s="227"/>
      <c r="F184" s="228"/>
      <c r="G184" s="229"/>
      <c r="H184" s="229"/>
      <c r="I184" s="229"/>
      <c r="J184" s="229"/>
      <c r="K184" s="229"/>
      <c r="L184" s="229"/>
      <c r="M184" s="229"/>
      <c r="N184" s="230"/>
    </row>
    <row r="185" ht="15.75" customHeight="1">
      <c r="A185" s="191"/>
      <c r="B185" s="195" t="s">
        <v>180</v>
      </c>
      <c r="C185" s="193"/>
      <c r="D185" s="194"/>
      <c r="E185" s="91"/>
      <c r="F185" s="92"/>
      <c r="G185" s="94"/>
      <c r="H185" s="94"/>
      <c r="I185" s="94"/>
      <c r="J185" s="94"/>
      <c r="K185" s="94"/>
      <c r="L185" s="94"/>
      <c r="M185" s="94"/>
      <c r="N185" s="95"/>
    </row>
    <row r="186" ht="15.75" customHeight="1">
      <c r="A186" s="191">
        <v>73.0</v>
      </c>
      <c r="B186" s="84" t="s">
        <v>181</v>
      </c>
      <c r="C186" s="197">
        <v>1.03E7</v>
      </c>
      <c r="D186" s="107">
        <v>1.0</v>
      </c>
      <c r="E186" s="100" t="s">
        <v>96</v>
      </c>
      <c r="F186" s="85">
        <f>C186</f>
        <v>10300000</v>
      </c>
      <c r="G186" s="94"/>
      <c r="H186" s="102">
        <f>F186</f>
        <v>10300000</v>
      </c>
      <c r="I186" s="94"/>
      <c r="J186" s="94"/>
      <c r="K186" s="94"/>
      <c r="L186" s="94"/>
      <c r="M186" s="94"/>
      <c r="N186" s="95"/>
    </row>
    <row r="187" ht="10.5" customHeight="1">
      <c r="A187" s="191"/>
      <c r="B187" s="84"/>
      <c r="C187" s="197"/>
      <c r="D187" s="107"/>
      <c r="E187" s="100"/>
      <c r="F187" s="85"/>
      <c r="G187" s="94"/>
      <c r="H187" s="102"/>
      <c r="I187" s="94"/>
      <c r="J187" s="94"/>
      <c r="K187" s="94"/>
      <c r="L187" s="94"/>
      <c r="M187" s="94"/>
      <c r="N187" s="95"/>
    </row>
    <row r="188" ht="22.5" customHeight="1">
      <c r="A188" s="191">
        <v>74.0</v>
      </c>
      <c r="B188" s="195" t="s">
        <v>182</v>
      </c>
      <c r="C188" s="197">
        <v>7000000.0</v>
      </c>
      <c r="D188" s="107">
        <v>1.0</v>
      </c>
      <c r="E188" s="100" t="s">
        <v>96</v>
      </c>
      <c r="F188" s="85">
        <f>C188</f>
        <v>7000000</v>
      </c>
      <c r="G188" s="102"/>
      <c r="H188" s="102"/>
      <c r="I188" s="102"/>
      <c r="J188" s="102"/>
      <c r="K188" s="102"/>
      <c r="L188" s="102">
        <f>C188</f>
        <v>7000000</v>
      </c>
      <c r="M188" s="94"/>
      <c r="N188" s="95"/>
    </row>
    <row r="189" ht="15.75" customHeight="1">
      <c r="A189" s="191"/>
      <c r="B189" s="195"/>
      <c r="C189" s="197"/>
      <c r="D189" s="107"/>
      <c r="E189" s="100"/>
      <c r="F189" s="85"/>
      <c r="G189" s="102"/>
      <c r="H189" s="102"/>
      <c r="I189" s="102"/>
      <c r="J189" s="102"/>
      <c r="K189" s="102"/>
      <c r="L189" s="102"/>
      <c r="M189" s="94"/>
      <c r="N189" s="95"/>
    </row>
    <row r="190" ht="15.75" customHeight="1">
      <c r="A190" s="191">
        <v>75.0</v>
      </c>
      <c r="B190" s="195" t="s">
        <v>183</v>
      </c>
      <c r="C190" s="197">
        <v>5137710.6</v>
      </c>
      <c r="D190" s="107">
        <v>1.0</v>
      </c>
      <c r="E190" s="100" t="s">
        <v>96</v>
      </c>
      <c r="F190" s="85">
        <f>C190</f>
        <v>5137710.6</v>
      </c>
      <c r="G190" s="102"/>
      <c r="H190" s="102"/>
      <c r="I190" s="102"/>
      <c r="J190" s="102">
        <f>F190</f>
        <v>5137710.6</v>
      </c>
      <c r="K190" s="94"/>
      <c r="L190" s="94"/>
      <c r="M190" s="94"/>
      <c r="N190" s="95"/>
    </row>
    <row r="191" ht="15.75" customHeight="1">
      <c r="A191" s="191"/>
      <c r="B191" s="195"/>
      <c r="C191" s="197"/>
      <c r="D191" s="107"/>
      <c r="E191" s="100"/>
      <c r="F191" s="85"/>
      <c r="G191" s="102"/>
      <c r="H191" s="102"/>
      <c r="I191" s="102"/>
      <c r="J191" s="102"/>
      <c r="K191" s="94"/>
      <c r="L191" s="94"/>
      <c r="M191" s="94"/>
      <c r="N191" s="95"/>
    </row>
    <row r="192" ht="15.75" customHeight="1">
      <c r="A192" s="191">
        <v>76.0</v>
      </c>
      <c r="B192" s="84" t="s">
        <v>184</v>
      </c>
      <c r="C192" s="197">
        <v>1.0E8</v>
      </c>
      <c r="D192" s="107">
        <v>1.0</v>
      </c>
      <c r="E192" s="100" t="s">
        <v>96</v>
      </c>
      <c r="F192" s="85">
        <f>C192</f>
        <v>100000000</v>
      </c>
      <c r="G192" s="102"/>
      <c r="H192" s="102">
        <f>F192/2</f>
        <v>50000000</v>
      </c>
      <c r="I192" s="102"/>
      <c r="J192" s="102">
        <f>H192</f>
        <v>50000000</v>
      </c>
      <c r="K192" s="94"/>
      <c r="L192" s="94"/>
      <c r="M192" s="94"/>
      <c r="N192" s="95"/>
    </row>
    <row r="193" ht="15.75" customHeight="1">
      <c r="A193" s="191"/>
      <c r="B193" s="84"/>
      <c r="C193" s="197"/>
      <c r="D193" s="107"/>
      <c r="E193" s="100"/>
      <c r="F193" s="85"/>
      <c r="G193" s="102"/>
      <c r="H193" s="102"/>
      <c r="I193" s="102"/>
      <c r="J193" s="102"/>
      <c r="K193" s="94"/>
      <c r="L193" s="94"/>
      <c r="M193" s="94"/>
      <c r="N193" s="95"/>
    </row>
    <row r="194" ht="15.75" customHeight="1">
      <c r="A194" s="191"/>
      <c r="B194" s="84" t="s">
        <v>185</v>
      </c>
      <c r="C194" s="197"/>
      <c r="D194" s="107"/>
      <c r="E194" s="100"/>
      <c r="F194" s="85"/>
      <c r="G194" s="102"/>
      <c r="H194" s="102"/>
      <c r="I194" s="102"/>
      <c r="J194" s="102"/>
      <c r="K194" s="94"/>
      <c r="L194" s="94"/>
      <c r="M194" s="94"/>
      <c r="N194" s="95"/>
    </row>
    <row r="195" ht="15.75" customHeight="1">
      <c r="A195" s="191">
        <v>77.0</v>
      </c>
      <c r="B195" s="84" t="s">
        <v>186</v>
      </c>
      <c r="C195" s="197">
        <v>8.82E7</v>
      </c>
      <c r="D195" s="107">
        <v>1.0</v>
      </c>
      <c r="E195" s="100" t="s">
        <v>96</v>
      </c>
      <c r="F195" s="85">
        <f>C195</f>
        <v>88200000</v>
      </c>
      <c r="G195" s="102"/>
      <c r="H195" s="102">
        <v>5.0495779E7</v>
      </c>
      <c r="I195" s="102"/>
      <c r="J195" s="102">
        <v>3.7704221E7</v>
      </c>
      <c r="K195" s="94"/>
      <c r="L195" s="94"/>
      <c r="M195" s="94"/>
      <c r="N195" s="95"/>
    </row>
    <row r="196" ht="15.75" customHeight="1">
      <c r="A196" s="191"/>
      <c r="B196" s="84"/>
      <c r="C196" s="197"/>
      <c r="D196" s="107"/>
      <c r="E196" s="100"/>
      <c r="F196" s="85"/>
      <c r="G196" s="102"/>
      <c r="H196" s="102"/>
      <c r="I196" s="102"/>
      <c r="J196" s="102"/>
      <c r="K196" s="94"/>
      <c r="L196" s="94"/>
      <c r="M196" s="94"/>
      <c r="N196" s="95"/>
    </row>
    <row r="197" ht="15.75" customHeight="1">
      <c r="A197" s="191">
        <v>78.0</v>
      </c>
      <c r="B197" s="84" t="s">
        <v>187</v>
      </c>
      <c r="C197" s="197">
        <v>1.25E7</v>
      </c>
      <c r="D197" s="107">
        <v>1.0</v>
      </c>
      <c r="E197" s="100" t="s">
        <v>96</v>
      </c>
      <c r="F197" s="85">
        <f>C197</f>
        <v>12500000</v>
      </c>
      <c r="G197" s="102"/>
      <c r="H197" s="102"/>
      <c r="I197" s="102"/>
      <c r="J197" s="102">
        <f>F197</f>
        <v>12500000</v>
      </c>
      <c r="K197" s="94"/>
      <c r="L197" s="94"/>
      <c r="M197" s="94"/>
      <c r="N197" s="95"/>
      <c r="O197" s="240"/>
    </row>
    <row r="198" ht="15.75" customHeight="1">
      <c r="A198" s="191"/>
      <c r="B198" s="84"/>
      <c r="C198" s="197"/>
      <c r="D198" s="107"/>
      <c r="E198" s="100"/>
      <c r="F198" s="85"/>
      <c r="G198" s="102"/>
      <c r="H198" s="102"/>
      <c r="I198" s="102"/>
      <c r="J198" s="102"/>
      <c r="K198" s="94"/>
      <c r="L198" s="94"/>
      <c r="M198" s="94"/>
      <c r="N198" s="95"/>
    </row>
    <row r="199" ht="15.75" customHeight="1">
      <c r="A199" s="191"/>
      <c r="B199" s="84" t="s">
        <v>188</v>
      </c>
      <c r="C199" s="197"/>
      <c r="D199" s="107"/>
      <c r="E199" s="100"/>
      <c r="F199" s="85"/>
      <c r="G199" s="102"/>
      <c r="H199" s="102"/>
      <c r="I199" s="102"/>
      <c r="J199" s="102"/>
      <c r="K199" s="94"/>
      <c r="L199" s="94"/>
      <c r="M199" s="94"/>
      <c r="N199" s="95"/>
    </row>
    <row r="200" ht="15.75" customHeight="1">
      <c r="A200" s="191">
        <v>79.0</v>
      </c>
      <c r="B200" s="84" t="s">
        <v>189</v>
      </c>
      <c r="C200" s="197">
        <v>4.5E7</v>
      </c>
      <c r="D200" s="107">
        <v>1.0</v>
      </c>
      <c r="E200" s="100" t="s">
        <v>96</v>
      </c>
      <c r="F200" s="151">
        <f>C200</f>
        <v>45000000</v>
      </c>
      <c r="G200" s="102"/>
      <c r="H200" s="102"/>
      <c r="I200" s="102"/>
      <c r="J200" s="102"/>
      <c r="K200" s="94"/>
      <c r="L200" s="102">
        <v>2.325E7</v>
      </c>
      <c r="M200" s="102"/>
      <c r="N200" s="122">
        <v>2.175E7</v>
      </c>
    </row>
    <row r="201" ht="22.5" customHeight="1">
      <c r="A201" s="119"/>
      <c r="B201" s="89"/>
      <c r="C201" s="89"/>
      <c r="D201" s="194"/>
      <c r="E201" s="91"/>
      <c r="F201" s="129"/>
      <c r="G201" s="109"/>
      <c r="H201" s="94"/>
      <c r="I201" s="94"/>
      <c r="J201" s="94"/>
      <c r="K201" s="94"/>
      <c r="L201" s="94"/>
      <c r="M201" s="94"/>
      <c r="N201" s="95"/>
      <c r="O201" s="241"/>
    </row>
    <row r="202" ht="15.75" customHeight="1">
      <c r="A202" s="219" t="s">
        <v>155</v>
      </c>
      <c r="B202" s="165"/>
      <c r="C202" s="165"/>
      <c r="D202" s="220"/>
      <c r="E202" s="221"/>
      <c r="F202" s="203">
        <f>SUM(F186:F200)</f>
        <v>268137710.6</v>
      </c>
      <c r="G202" s="169"/>
      <c r="H202" s="204"/>
      <c r="I202" s="170"/>
      <c r="J202" s="170"/>
      <c r="K202" s="170"/>
      <c r="L202" s="170"/>
      <c r="M202" s="170"/>
      <c r="N202" s="171"/>
      <c r="O202" s="241"/>
    </row>
    <row r="203" ht="15.75" customHeight="1">
      <c r="A203" s="215"/>
      <c r="B203" s="242"/>
      <c r="C203" s="193"/>
      <c r="D203" s="194"/>
      <c r="E203" s="91"/>
      <c r="F203" s="205"/>
      <c r="G203" s="94"/>
      <c r="H203" s="94"/>
      <c r="I203" s="94"/>
      <c r="J203" s="94"/>
      <c r="K203" s="94"/>
      <c r="L203" s="94"/>
      <c r="M203" s="94"/>
      <c r="N203" s="95"/>
      <c r="O203" s="241"/>
    </row>
    <row r="204" ht="15.75" customHeight="1">
      <c r="A204" s="243"/>
      <c r="B204" s="244" t="s">
        <v>16</v>
      </c>
      <c r="C204" s="245"/>
      <c r="D204" s="209"/>
      <c r="E204" s="210"/>
      <c r="F204" s="211"/>
      <c r="G204" s="212"/>
      <c r="H204" s="212"/>
      <c r="I204" s="212"/>
      <c r="J204" s="212"/>
      <c r="K204" s="212"/>
      <c r="L204" s="212"/>
      <c r="M204" s="212"/>
      <c r="N204" s="213"/>
      <c r="O204" s="241"/>
    </row>
    <row r="205" ht="15.75" customHeight="1">
      <c r="A205" s="114"/>
      <c r="B205" s="246"/>
      <c r="C205" s="193"/>
      <c r="D205" s="194"/>
      <c r="E205" s="91"/>
      <c r="F205" s="92"/>
      <c r="G205" s="94"/>
      <c r="H205" s="94"/>
      <c r="I205" s="94"/>
      <c r="J205" s="94"/>
      <c r="K205" s="94"/>
      <c r="L205" s="94"/>
      <c r="M205" s="94"/>
      <c r="N205" s="95"/>
      <c r="O205" s="247"/>
    </row>
    <row r="206" ht="15.75" customHeight="1">
      <c r="A206" s="191">
        <v>80.0</v>
      </c>
      <c r="B206" s="84" t="s">
        <v>190</v>
      </c>
      <c r="C206" s="197">
        <v>550000.0</v>
      </c>
      <c r="D206" s="107">
        <v>1.0</v>
      </c>
      <c r="E206" s="100" t="s">
        <v>96</v>
      </c>
      <c r="F206" s="85">
        <f>C206</f>
        <v>550000</v>
      </c>
      <c r="G206" s="102"/>
      <c r="H206" s="102">
        <f>F206/3</f>
        <v>183333.3333</v>
      </c>
      <c r="I206" s="102"/>
      <c r="J206" s="102"/>
      <c r="K206" s="102"/>
      <c r="L206" s="102">
        <f>H206</f>
        <v>183333.3333</v>
      </c>
      <c r="M206" s="102"/>
      <c r="N206" s="122">
        <f>H206</f>
        <v>183333.3333</v>
      </c>
      <c r="O206" s="247"/>
    </row>
    <row r="207" ht="15.75" customHeight="1">
      <c r="A207" s="191"/>
      <c r="B207" s="84"/>
      <c r="C207" s="197"/>
      <c r="D207" s="107"/>
      <c r="E207" s="100"/>
      <c r="F207" s="85"/>
      <c r="G207" s="102"/>
      <c r="H207" s="102"/>
      <c r="I207" s="102"/>
      <c r="J207" s="102"/>
      <c r="K207" s="102"/>
      <c r="L207" s="102"/>
      <c r="M207" s="102"/>
      <c r="N207" s="122"/>
      <c r="O207" s="247"/>
    </row>
    <row r="208" ht="15.75" customHeight="1">
      <c r="A208" s="191">
        <v>81.0</v>
      </c>
      <c r="B208" s="84" t="s">
        <v>191</v>
      </c>
      <c r="C208" s="197">
        <v>1286000.0</v>
      </c>
      <c r="D208" s="107">
        <v>1.0</v>
      </c>
      <c r="E208" s="100" t="s">
        <v>96</v>
      </c>
      <c r="F208" s="85">
        <f>C208</f>
        <v>1286000</v>
      </c>
      <c r="G208" s="102"/>
      <c r="H208" s="248">
        <v>656457.25</v>
      </c>
      <c r="I208" s="248"/>
      <c r="J208" s="248">
        <v>163717.25</v>
      </c>
      <c r="K208" s="248"/>
      <c r="L208" s="248">
        <v>380864.25</v>
      </c>
      <c r="M208" s="248"/>
      <c r="N208" s="249">
        <v>59667.25</v>
      </c>
      <c r="O208" s="247"/>
    </row>
    <row r="209" ht="15.75" customHeight="1">
      <c r="A209" s="191"/>
      <c r="B209" s="84"/>
      <c r="C209" s="197"/>
      <c r="D209" s="107"/>
      <c r="E209" s="100"/>
      <c r="F209" s="85"/>
      <c r="G209" s="102"/>
      <c r="H209" s="102"/>
      <c r="I209" s="102"/>
      <c r="J209" s="102"/>
      <c r="K209" s="102"/>
      <c r="L209" s="102"/>
      <c r="M209" s="102"/>
      <c r="N209" s="122"/>
      <c r="O209" s="247"/>
    </row>
    <row r="210" ht="15.75" customHeight="1">
      <c r="A210" s="191"/>
      <c r="B210" s="84" t="s">
        <v>192</v>
      </c>
      <c r="C210" s="197"/>
      <c r="D210" s="107"/>
      <c r="E210" s="100"/>
      <c r="F210" s="85"/>
      <c r="G210" s="102"/>
      <c r="H210" s="102"/>
      <c r="I210" s="102"/>
      <c r="J210" s="102"/>
      <c r="K210" s="102"/>
      <c r="L210" s="102"/>
      <c r="M210" s="102"/>
      <c r="N210" s="122"/>
      <c r="O210" s="247"/>
    </row>
    <row r="211" ht="15.75" customHeight="1">
      <c r="A211" s="191">
        <v>82.0</v>
      </c>
      <c r="B211" s="250" t="s">
        <v>193</v>
      </c>
      <c r="C211" s="197">
        <v>1.0975E8</v>
      </c>
      <c r="D211" s="107">
        <v>1.0</v>
      </c>
      <c r="E211" s="100" t="s">
        <v>96</v>
      </c>
      <c r="F211" s="85">
        <f t="shared" ref="F211:F213" si="23">C211</f>
        <v>109750000</v>
      </c>
      <c r="G211" s="102"/>
      <c r="H211" s="102">
        <f t="shared" ref="H211:H213" si="24">F211</f>
        <v>109750000</v>
      </c>
      <c r="I211" s="102"/>
      <c r="J211" s="102"/>
      <c r="K211" s="102"/>
      <c r="L211" s="102"/>
      <c r="M211" s="102"/>
      <c r="N211" s="122"/>
    </row>
    <row r="212" ht="15.75" customHeight="1">
      <c r="A212" s="191">
        <v>83.0</v>
      </c>
      <c r="B212" s="250" t="s">
        <v>194</v>
      </c>
      <c r="C212" s="197">
        <v>1.0E7</v>
      </c>
      <c r="D212" s="107">
        <v>1.0</v>
      </c>
      <c r="E212" s="100" t="s">
        <v>96</v>
      </c>
      <c r="F212" s="85">
        <f t="shared" si="23"/>
        <v>10000000</v>
      </c>
      <c r="G212" s="102"/>
      <c r="H212" s="102">
        <f t="shared" si="24"/>
        <v>10000000</v>
      </c>
      <c r="I212" s="102"/>
      <c r="J212" s="102"/>
      <c r="K212" s="102"/>
      <c r="L212" s="102"/>
      <c r="M212" s="102"/>
      <c r="N212" s="122"/>
    </row>
    <row r="213" ht="15.75" customHeight="1">
      <c r="A213" s="191">
        <v>84.0</v>
      </c>
      <c r="B213" s="250" t="s">
        <v>195</v>
      </c>
      <c r="C213" s="197">
        <v>3000000.0</v>
      </c>
      <c r="D213" s="107">
        <v>1.0</v>
      </c>
      <c r="E213" s="100" t="s">
        <v>96</v>
      </c>
      <c r="F213" s="85">
        <f t="shared" si="23"/>
        <v>3000000</v>
      </c>
      <c r="G213" s="102"/>
      <c r="H213" s="102">
        <f t="shared" si="24"/>
        <v>3000000</v>
      </c>
      <c r="I213" s="102"/>
      <c r="J213" s="102"/>
      <c r="K213" s="102"/>
      <c r="L213" s="102"/>
      <c r="M213" s="102"/>
      <c r="N213" s="122"/>
    </row>
    <row r="214" ht="15.75" customHeight="1">
      <c r="A214" s="191"/>
      <c r="B214" s="89"/>
      <c r="C214" s="251"/>
      <c r="D214" s="252"/>
      <c r="E214" s="253"/>
      <c r="F214" s="92"/>
      <c r="G214" s="94"/>
      <c r="H214" s="94"/>
      <c r="I214" s="94"/>
      <c r="J214" s="94"/>
      <c r="K214" s="94"/>
      <c r="L214" s="94"/>
      <c r="M214" s="94"/>
      <c r="N214" s="95"/>
    </row>
    <row r="215" ht="15.75" customHeight="1">
      <c r="A215" s="191"/>
      <c r="B215" s="254" t="s">
        <v>196</v>
      </c>
      <c r="C215" s="251"/>
      <c r="D215" s="252"/>
      <c r="E215" s="253"/>
      <c r="F215" s="255"/>
      <c r="G215" s="256"/>
      <c r="H215" s="256"/>
      <c r="I215" s="256"/>
      <c r="J215" s="256"/>
      <c r="K215" s="256"/>
      <c r="L215" s="256"/>
      <c r="M215" s="256"/>
      <c r="N215" s="257"/>
    </row>
    <row r="216" ht="15.75" customHeight="1">
      <c r="A216" s="191"/>
      <c r="B216" s="258" t="s">
        <v>197</v>
      </c>
      <c r="C216" s="251"/>
      <c r="D216" s="252"/>
      <c r="E216" s="253"/>
      <c r="F216" s="255"/>
      <c r="G216" s="256"/>
      <c r="H216" s="256"/>
      <c r="I216" s="256"/>
      <c r="J216" s="256"/>
      <c r="K216" s="256"/>
      <c r="L216" s="256"/>
      <c r="M216" s="256"/>
      <c r="N216" s="257"/>
    </row>
    <row r="217" ht="15.75" customHeight="1">
      <c r="A217" s="191">
        <v>85.0</v>
      </c>
      <c r="B217" s="259" t="s">
        <v>198</v>
      </c>
      <c r="C217" s="260">
        <v>2000000.0</v>
      </c>
      <c r="D217" s="261">
        <v>1.0</v>
      </c>
      <c r="E217" s="262" t="s">
        <v>96</v>
      </c>
      <c r="F217" s="263">
        <f>C217</f>
        <v>2000000</v>
      </c>
      <c r="G217" s="264"/>
      <c r="H217" s="264">
        <f>C217</f>
        <v>2000000</v>
      </c>
      <c r="I217" s="256"/>
      <c r="J217" s="256"/>
      <c r="K217" s="256"/>
      <c r="L217" s="256"/>
      <c r="M217" s="256"/>
      <c r="N217" s="257"/>
    </row>
    <row r="218" ht="15.75" customHeight="1">
      <c r="A218" s="191"/>
      <c r="B218" s="259"/>
      <c r="C218" s="260"/>
      <c r="D218" s="261"/>
      <c r="E218" s="262"/>
      <c r="F218" s="263"/>
      <c r="G218" s="264"/>
      <c r="H218" s="264"/>
      <c r="I218" s="256"/>
      <c r="J218" s="256"/>
      <c r="K218" s="256"/>
      <c r="L218" s="256"/>
      <c r="M218" s="256"/>
      <c r="N218" s="257"/>
    </row>
    <row r="219" ht="15.75" customHeight="1">
      <c r="A219" s="191"/>
      <c r="B219" s="254" t="s">
        <v>199</v>
      </c>
      <c r="C219" s="251"/>
      <c r="D219" s="252"/>
      <c r="E219" s="253"/>
      <c r="F219" s="255"/>
      <c r="G219" s="256"/>
      <c r="H219" s="256"/>
      <c r="I219" s="256"/>
      <c r="J219" s="256"/>
      <c r="K219" s="256"/>
      <c r="L219" s="256"/>
      <c r="M219" s="256"/>
      <c r="N219" s="257"/>
    </row>
    <row r="220" ht="15.75" customHeight="1">
      <c r="A220" s="191">
        <v>86.0</v>
      </c>
      <c r="B220" s="250" t="s">
        <v>104</v>
      </c>
      <c r="C220" s="260">
        <v>153999.0</v>
      </c>
      <c r="D220" s="261">
        <v>1.0</v>
      </c>
      <c r="E220" s="262" t="s">
        <v>96</v>
      </c>
      <c r="F220" s="263">
        <f>C220</f>
        <v>153999</v>
      </c>
      <c r="G220" s="264"/>
      <c r="H220" s="264">
        <f>C220</f>
        <v>153999</v>
      </c>
      <c r="I220" s="256"/>
      <c r="J220" s="256"/>
      <c r="K220" s="256"/>
      <c r="L220" s="256"/>
      <c r="M220" s="256"/>
      <c r="N220" s="257"/>
    </row>
    <row r="221" ht="15.75" customHeight="1">
      <c r="A221" s="191"/>
      <c r="B221" s="250"/>
      <c r="C221" s="260"/>
      <c r="D221" s="261"/>
      <c r="E221" s="262"/>
      <c r="F221" s="263"/>
      <c r="G221" s="264"/>
      <c r="H221" s="264"/>
      <c r="I221" s="256"/>
      <c r="J221" s="256"/>
      <c r="K221" s="256"/>
      <c r="L221" s="256"/>
      <c r="M221" s="256"/>
      <c r="N221" s="257"/>
    </row>
    <row r="222" ht="15.75" customHeight="1">
      <c r="A222" s="191">
        <v>87.0</v>
      </c>
      <c r="B222" s="254" t="s">
        <v>200</v>
      </c>
      <c r="C222" s="260">
        <v>45000.0</v>
      </c>
      <c r="D222" s="261">
        <v>1.0</v>
      </c>
      <c r="E222" s="262" t="s">
        <v>96</v>
      </c>
      <c r="F222" s="263">
        <f>C222</f>
        <v>45000</v>
      </c>
      <c r="G222" s="264"/>
      <c r="H222" s="264"/>
      <c r="I222" s="256"/>
      <c r="J222" s="264">
        <f>F222</f>
        <v>45000</v>
      </c>
      <c r="K222" s="256"/>
      <c r="L222" s="256"/>
      <c r="M222" s="256"/>
      <c r="N222" s="257"/>
    </row>
    <row r="223" ht="15.75" customHeight="1">
      <c r="A223" s="191"/>
      <c r="B223" s="89"/>
      <c r="C223" s="193"/>
      <c r="D223" s="194"/>
      <c r="E223" s="91"/>
      <c r="F223" s="236"/>
      <c r="G223" s="94"/>
      <c r="H223" s="94"/>
      <c r="I223" s="94"/>
      <c r="J223" s="94"/>
      <c r="K223" s="94"/>
      <c r="L223" s="94"/>
      <c r="M223" s="94"/>
      <c r="N223" s="95"/>
      <c r="O223" s="236"/>
      <c r="P223" s="236"/>
      <c r="Q223" s="236"/>
      <c r="R223" s="236"/>
      <c r="S223" s="236"/>
      <c r="T223" s="236"/>
      <c r="U223" s="236"/>
      <c r="V223" s="236"/>
      <c r="W223" s="236"/>
      <c r="X223" s="236"/>
      <c r="Y223" s="236"/>
      <c r="Z223" s="236"/>
      <c r="AA223" s="236"/>
      <c r="AB223" s="236"/>
      <c r="AC223" s="236"/>
      <c r="AD223" s="236"/>
      <c r="AE223" s="236"/>
      <c r="AF223" s="236"/>
      <c r="AG223" s="236"/>
      <c r="AH223" s="236"/>
    </row>
    <row r="224" ht="15.75" customHeight="1">
      <c r="A224" s="265" t="s">
        <v>155</v>
      </c>
      <c r="B224" s="266"/>
      <c r="C224" s="267"/>
      <c r="D224" s="268"/>
      <c r="E224" s="269"/>
      <c r="F224" s="203">
        <f>SUM(F206:F222)</f>
        <v>126784999</v>
      </c>
      <c r="G224" s="270"/>
      <c r="H224" s="271"/>
      <c r="I224" s="270"/>
      <c r="J224" s="270"/>
      <c r="K224" s="270"/>
      <c r="L224" s="270"/>
      <c r="M224" s="270"/>
      <c r="N224" s="272"/>
      <c r="O224" s="236"/>
      <c r="P224" s="236"/>
      <c r="Q224" s="236"/>
      <c r="R224" s="236"/>
      <c r="S224" s="236"/>
      <c r="T224" s="236"/>
      <c r="U224" s="236"/>
      <c r="V224" s="236"/>
      <c r="W224" s="236"/>
      <c r="X224" s="236"/>
      <c r="Y224" s="236"/>
      <c r="Z224" s="236"/>
      <c r="AA224" s="236"/>
      <c r="AB224" s="236"/>
      <c r="AC224" s="236"/>
      <c r="AD224" s="236"/>
      <c r="AE224" s="236"/>
      <c r="AF224" s="236"/>
      <c r="AG224" s="236"/>
      <c r="AH224" s="236"/>
    </row>
    <row r="225" ht="15.75" customHeight="1">
      <c r="A225" s="96"/>
      <c r="B225" s="273"/>
      <c r="C225" s="89"/>
      <c r="D225" s="194"/>
      <c r="E225" s="91"/>
      <c r="F225" s="92"/>
      <c r="G225" s="94"/>
      <c r="H225" s="94"/>
      <c r="I225" s="94"/>
      <c r="J225" s="94"/>
      <c r="K225" s="94"/>
      <c r="L225" s="94"/>
      <c r="M225" s="94"/>
      <c r="N225" s="95"/>
      <c r="O225" s="236"/>
      <c r="P225" s="236"/>
      <c r="Q225" s="236"/>
      <c r="R225" s="236"/>
      <c r="S225" s="236"/>
      <c r="T225" s="236"/>
      <c r="U225" s="236"/>
      <c r="V225" s="236"/>
      <c r="W225" s="236"/>
      <c r="X225" s="236"/>
      <c r="Y225" s="236"/>
      <c r="Z225" s="236"/>
      <c r="AA225" s="236"/>
      <c r="AB225" s="236"/>
      <c r="AC225" s="236"/>
      <c r="AD225" s="236"/>
      <c r="AE225" s="236"/>
      <c r="AF225" s="236"/>
      <c r="AG225" s="236"/>
      <c r="AH225" s="236"/>
    </row>
    <row r="226" ht="15.75" customHeight="1">
      <c r="A226" s="274"/>
      <c r="B226" s="223" t="s">
        <v>201</v>
      </c>
      <c r="C226" s="275"/>
      <c r="D226" s="276"/>
      <c r="E226" s="277"/>
      <c r="F226" s="278"/>
      <c r="G226" s="279"/>
      <c r="H226" s="279"/>
      <c r="I226" s="279"/>
      <c r="J226" s="279"/>
      <c r="K226" s="279"/>
      <c r="L226" s="279"/>
      <c r="M226" s="279"/>
      <c r="N226" s="280"/>
    </row>
    <row r="227" ht="15.75" customHeight="1">
      <c r="A227" s="111"/>
      <c r="B227" s="224"/>
      <c r="C227" s="185"/>
      <c r="D227" s="186"/>
      <c r="E227" s="187"/>
      <c r="F227" s="188"/>
      <c r="G227" s="189"/>
      <c r="H227" s="189"/>
      <c r="I227" s="189"/>
      <c r="J227" s="189"/>
      <c r="K227" s="189"/>
      <c r="L227" s="189"/>
      <c r="M227" s="189"/>
      <c r="N227" s="190"/>
    </row>
    <row r="228" ht="15.75" customHeight="1">
      <c r="A228" s="111"/>
      <c r="B228" s="281" t="s">
        <v>202</v>
      </c>
      <c r="C228" s="185"/>
      <c r="D228" s="186"/>
      <c r="E228" s="187"/>
      <c r="F228" s="188"/>
      <c r="G228" s="189"/>
      <c r="H228" s="189"/>
      <c r="I228" s="189"/>
      <c r="J228" s="189"/>
      <c r="K228" s="189"/>
      <c r="L228" s="189"/>
      <c r="M228" s="189"/>
      <c r="N228" s="190"/>
    </row>
    <row r="229" ht="15.75" customHeight="1">
      <c r="A229" s="105"/>
      <c r="B229" s="84" t="s">
        <v>203</v>
      </c>
      <c r="C229" s="193"/>
      <c r="D229" s="194"/>
      <c r="E229" s="91"/>
      <c r="F229" s="92"/>
      <c r="G229" s="94"/>
      <c r="H229" s="94"/>
      <c r="I229" s="94"/>
      <c r="J229" s="94"/>
      <c r="K229" s="94"/>
      <c r="L229" s="94"/>
      <c r="M229" s="94"/>
      <c r="N229" s="95"/>
    </row>
    <row r="230" ht="15.75" customHeight="1">
      <c r="A230" s="105">
        <v>88.0</v>
      </c>
      <c r="B230" s="98" t="s">
        <v>98</v>
      </c>
      <c r="C230" s="197">
        <v>224000.0</v>
      </c>
      <c r="D230" s="107">
        <v>1.0</v>
      </c>
      <c r="E230" s="100" t="s">
        <v>96</v>
      </c>
      <c r="F230" s="85">
        <f t="shared" ref="F230:F231" si="25">C230</f>
        <v>224000</v>
      </c>
      <c r="G230" s="102"/>
      <c r="H230" s="102">
        <f>F230</f>
        <v>224000</v>
      </c>
      <c r="I230" s="94"/>
      <c r="J230" s="94"/>
      <c r="K230" s="94"/>
      <c r="L230" s="94"/>
      <c r="M230" s="94"/>
      <c r="N230" s="95"/>
    </row>
    <row r="231" ht="15.75" customHeight="1">
      <c r="A231" s="105">
        <v>89.0</v>
      </c>
      <c r="B231" s="98" t="s">
        <v>95</v>
      </c>
      <c r="C231" s="197">
        <v>204594.0</v>
      </c>
      <c r="D231" s="107">
        <v>1.0</v>
      </c>
      <c r="E231" s="100" t="s">
        <v>96</v>
      </c>
      <c r="F231" s="85">
        <f t="shared" si="25"/>
        <v>204594</v>
      </c>
      <c r="G231" s="102"/>
      <c r="H231" s="102">
        <f>C231</f>
        <v>204594</v>
      </c>
      <c r="I231" s="94"/>
      <c r="J231" s="94"/>
      <c r="K231" s="94"/>
      <c r="L231" s="94"/>
      <c r="M231" s="94"/>
      <c r="N231" s="95"/>
    </row>
    <row r="232" ht="15.75" customHeight="1">
      <c r="A232" s="105"/>
      <c r="B232" s="98"/>
      <c r="C232" s="197"/>
      <c r="D232" s="107"/>
      <c r="E232" s="100"/>
      <c r="F232" s="85"/>
      <c r="G232" s="102"/>
      <c r="H232" s="154"/>
      <c r="I232" s="94"/>
      <c r="J232" s="94"/>
      <c r="K232" s="94"/>
      <c r="L232" s="94"/>
      <c r="M232" s="94"/>
      <c r="N232" s="95"/>
      <c r="O232" s="282"/>
      <c r="P232" s="103"/>
    </row>
    <row r="233" ht="15.75" customHeight="1">
      <c r="A233" s="105"/>
      <c r="B233" s="283" t="s">
        <v>202</v>
      </c>
      <c r="C233" s="197"/>
      <c r="D233" s="107"/>
      <c r="E233" s="100"/>
      <c r="F233" s="85"/>
      <c r="G233" s="102"/>
      <c r="H233" s="154"/>
      <c r="I233" s="94"/>
      <c r="J233" s="94"/>
      <c r="K233" s="94"/>
      <c r="L233" s="94"/>
      <c r="M233" s="94"/>
      <c r="N233" s="95"/>
      <c r="O233" s="282"/>
      <c r="P233" s="103"/>
    </row>
    <row r="234" ht="15.75" customHeight="1">
      <c r="A234" s="105"/>
      <c r="B234" s="84" t="s">
        <v>204</v>
      </c>
      <c r="C234" s="197"/>
      <c r="D234" s="107"/>
      <c r="E234" s="100"/>
      <c r="F234" s="85"/>
      <c r="G234" s="102"/>
      <c r="H234" s="154"/>
      <c r="I234" s="94"/>
      <c r="J234" s="94"/>
      <c r="K234" s="94"/>
      <c r="L234" s="94"/>
      <c r="M234" s="94"/>
      <c r="N234" s="95"/>
      <c r="O234" s="282"/>
      <c r="P234" s="103"/>
    </row>
    <row r="235" ht="15.75" customHeight="1">
      <c r="A235" s="105">
        <v>90.0</v>
      </c>
      <c r="B235" s="98" t="s">
        <v>98</v>
      </c>
      <c r="C235" s="197">
        <v>17520.0</v>
      </c>
      <c r="D235" s="107">
        <v>1.0</v>
      </c>
      <c r="E235" s="100" t="s">
        <v>96</v>
      </c>
      <c r="F235" s="85">
        <f t="shared" ref="F235:F236" si="26">C235</f>
        <v>17520</v>
      </c>
      <c r="G235" s="102"/>
      <c r="H235" s="154">
        <f t="shared" ref="H235:H236" si="27">F235</f>
        <v>17520</v>
      </c>
      <c r="I235" s="94"/>
      <c r="J235" s="94"/>
      <c r="K235" s="94"/>
      <c r="L235" s="94"/>
      <c r="M235" s="94"/>
      <c r="N235" s="95"/>
      <c r="O235" s="282"/>
      <c r="P235" s="103"/>
    </row>
    <row r="236" ht="15.75" customHeight="1">
      <c r="A236" s="105">
        <v>91.0</v>
      </c>
      <c r="B236" s="98" t="s">
        <v>95</v>
      </c>
      <c r="C236" s="197">
        <v>32487.0</v>
      </c>
      <c r="D236" s="107">
        <v>1.0</v>
      </c>
      <c r="E236" s="100" t="s">
        <v>96</v>
      </c>
      <c r="F236" s="85">
        <f t="shared" si="26"/>
        <v>32487</v>
      </c>
      <c r="G236" s="102"/>
      <c r="H236" s="154">
        <f t="shared" si="27"/>
        <v>32487</v>
      </c>
      <c r="I236" s="94"/>
      <c r="J236" s="94"/>
      <c r="K236" s="94"/>
      <c r="L236" s="94"/>
      <c r="M236" s="94"/>
      <c r="N236" s="95"/>
      <c r="O236" s="282"/>
      <c r="P236" s="103"/>
    </row>
    <row r="237" ht="15.75" customHeight="1">
      <c r="A237" s="105"/>
      <c r="B237" s="84"/>
      <c r="C237" s="197"/>
      <c r="D237" s="107"/>
      <c r="E237" s="100"/>
      <c r="F237" s="85"/>
      <c r="G237" s="102"/>
      <c r="H237" s="154"/>
      <c r="I237" s="94"/>
      <c r="J237" s="94"/>
      <c r="K237" s="94"/>
      <c r="L237" s="94"/>
      <c r="M237" s="94"/>
      <c r="N237" s="95"/>
      <c r="O237" s="282"/>
      <c r="P237" s="103"/>
    </row>
    <row r="238" ht="15.75" customHeight="1">
      <c r="A238" s="105"/>
      <c r="B238" s="283" t="s">
        <v>202</v>
      </c>
      <c r="C238" s="197"/>
      <c r="D238" s="107"/>
      <c r="E238" s="100"/>
      <c r="F238" s="85"/>
      <c r="G238" s="102"/>
      <c r="H238" s="154"/>
      <c r="I238" s="94"/>
      <c r="J238" s="94"/>
      <c r="K238" s="94"/>
      <c r="L238" s="94"/>
      <c r="M238" s="94"/>
      <c r="N238" s="95"/>
      <c r="O238" s="282"/>
      <c r="P238" s="103"/>
    </row>
    <row r="239" ht="15.75" customHeight="1">
      <c r="A239" s="105"/>
      <c r="B239" s="84" t="s">
        <v>205</v>
      </c>
      <c r="C239" s="193"/>
      <c r="D239" s="194"/>
      <c r="E239" s="91"/>
      <c r="F239" s="92"/>
      <c r="G239" s="94"/>
      <c r="H239" s="152"/>
      <c r="I239" s="94"/>
      <c r="J239" s="94"/>
      <c r="K239" s="94"/>
      <c r="L239" s="94"/>
      <c r="M239" s="94"/>
      <c r="N239" s="95"/>
      <c r="O239" s="282"/>
      <c r="P239" s="103"/>
    </row>
    <row r="240" ht="15.75" customHeight="1">
      <c r="A240" s="105">
        <v>92.0</v>
      </c>
      <c r="B240" s="98" t="s">
        <v>98</v>
      </c>
      <c r="C240" s="197">
        <v>200000.0</v>
      </c>
      <c r="D240" s="107">
        <v>1.0</v>
      </c>
      <c r="E240" s="100" t="s">
        <v>96</v>
      </c>
      <c r="F240" s="85">
        <f t="shared" ref="F240:F241" si="28">C240</f>
        <v>200000</v>
      </c>
      <c r="G240" s="231"/>
      <c r="H240" s="154">
        <f t="shared" ref="H240:H241" si="29">F240</f>
        <v>200000</v>
      </c>
      <c r="I240" s="109"/>
      <c r="J240" s="94"/>
      <c r="K240" s="94"/>
      <c r="L240" s="94"/>
      <c r="M240" s="94"/>
      <c r="N240" s="95"/>
      <c r="O240" s="282"/>
      <c r="P240" s="103"/>
    </row>
    <row r="241" ht="21.0" customHeight="1">
      <c r="A241" s="105">
        <v>93.0</v>
      </c>
      <c r="B241" s="98" t="s">
        <v>95</v>
      </c>
      <c r="C241" s="197">
        <v>75000.0</v>
      </c>
      <c r="D241" s="107">
        <v>1.0</v>
      </c>
      <c r="E241" s="100" t="s">
        <v>96</v>
      </c>
      <c r="F241" s="85">
        <f t="shared" si="28"/>
        <v>75000</v>
      </c>
      <c r="G241" s="231"/>
      <c r="H241" s="154">
        <f t="shared" si="29"/>
        <v>75000</v>
      </c>
      <c r="I241" s="109"/>
      <c r="J241" s="94"/>
      <c r="K241" s="94"/>
      <c r="L241" s="94"/>
      <c r="M241" s="94"/>
      <c r="N241" s="95"/>
      <c r="O241" s="282"/>
      <c r="P241" s="103"/>
    </row>
    <row r="242" ht="15.75" customHeight="1">
      <c r="A242" s="105"/>
      <c r="B242" s="98"/>
      <c r="C242" s="197"/>
      <c r="D242" s="107"/>
      <c r="E242" s="100"/>
      <c r="F242" s="85"/>
      <c r="G242" s="231"/>
      <c r="H242" s="154"/>
      <c r="I242" s="109"/>
      <c r="J242" s="94"/>
      <c r="K242" s="94"/>
      <c r="L242" s="94"/>
      <c r="M242" s="94"/>
      <c r="N242" s="95"/>
      <c r="O242" s="282"/>
      <c r="P242" s="103"/>
    </row>
    <row r="243" ht="15.75" customHeight="1">
      <c r="A243" s="105"/>
      <c r="B243" s="84" t="s">
        <v>202</v>
      </c>
      <c r="C243" s="197"/>
      <c r="D243" s="107"/>
      <c r="E243" s="100"/>
      <c r="F243" s="85"/>
      <c r="G243" s="231"/>
      <c r="H243" s="154"/>
      <c r="I243" s="109"/>
      <c r="J243" s="94"/>
      <c r="K243" s="94"/>
      <c r="L243" s="94"/>
      <c r="M243" s="94"/>
      <c r="N243" s="95"/>
      <c r="O243" s="282"/>
      <c r="P243" s="103"/>
    </row>
    <row r="244" ht="15.75" customHeight="1">
      <c r="A244" s="105">
        <v>94.0</v>
      </c>
      <c r="B244" s="84" t="s">
        <v>206</v>
      </c>
      <c r="C244" s="197">
        <v>2545680.0</v>
      </c>
      <c r="D244" s="107">
        <v>1.0</v>
      </c>
      <c r="E244" s="100" t="s">
        <v>96</v>
      </c>
      <c r="F244" s="85">
        <v>2545680.0</v>
      </c>
      <c r="G244" s="231"/>
      <c r="H244" s="154">
        <f>F244</f>
        <v>2545680</v>
      </c>
      <c r="I244" s="109"/>
      <c r="J244" s="94"/>
      <c r="K244" s="94"/>
      <c r="L244" s="94"/>
      <c r="M244" s="94"/>
      <c r="N244" s="95"/>
      <c r="O244" s="282"/>
      <c r="P244" s="103"/>
      <c r="Q244" s="103"/>
    </row>
    <row r="245" ht="15.75" customHeight="1">
      <c r="A245" s="105"/>
      <c r="B245" s="98"/>
      <c r="C245" s="197"/>
      <c r="D245" s="107"/>
      <c r="E245" s="100"/>
      <c r="F245" s="85"/>
      <c r="G245" s="231"/>
      <c r="H245" s="154"/>
      <c r="I245" s="109"/>
      <c r="J245" s="94"/>
      <c r="K245" s="94"/>
      <c r="L245" s="94"/>
      <c r="M245" s="94"/>
      <c r="N245" s="95"/>
      <c r="O245" s="282"/>
      <c r="P245" s="103"/>
      <c r="Q245" s="103"/>
    </row>
    <row r="246" ht="15.75" customHeight="1">
      <c r="A246" s="105"/>
      <c r="B246" s="284" t="s">
        <v>207</v>
      </c>
      <c r="C246" s="193"/>
      <c r="D246" s="194"/>
      <c r="E246" s="91"/>
      <c r="F246" s="92"/>
      <c r="G246" s="233"/>
      <c r="H246" s="152"/>
      <c r="I246" s="109"/>
      <c r="J246" s="94"/>
      <c r="K246" s="94"/>
      <c r="L246" s="94"/>
      <c r="M246" s="94"/>
      <c r="N246" s="95"/>
      <c r="O246" s="282"/>
      <c r="P246" s="103"/>
      <c r="Q246" s="103"/>
    </row>
    <row r="247" ht="15.75" customHeight="1">
      <c r="A247" s="105">
        <v>95.0</v>
      </c>
      <c r="B247" s="285" t="s">
        <v>208</v>
      </c>
      <c r="C247" s="197">
        <v>1.215028E7</v>
      </c>
      <c r="D247" s="107">
        <v>1.0</v>
      </c>
      <c r="E247" s="100" t="s">
        <v>96</v>
      </c>
      <c r="F247" s="85">
        <f t="shared" ref="F247:F248" si="30">C247</f>
        <v>12150280</v>
      </c>
      <c r="G247" s="233"/>
      <c r="H247" s="154">
        <f t="shared" ref="H247:H248" si="31">F247/4</f>
        <v>3037570</v>
      </c>
      <c r="I247" s="108"/>
      <c r="J247" s="102">
        <f t="shared" ref="J247:J248" si="32">H247</f>
        <v>3037570</v>
      </c>
      <c r="K247" s="102"/>
      <c r="L247" s="102">
        <f t="shared" ref="L247:L248" si="33">H247</f>
        <v>3037570</v>
      </c>
      <c r="M247" s="102"/>
      <c r="N247" s="122">
        <f t="shared" ref="N247:N248" si="34">H247</f>
        <v>3037570</v>
      </c>
      <c r="O247" s="282"/>
      <c r="P247" s="103"/>
      <c r="Q247" s="103"/>
    </row>
    <row r="248" ht="15.75" customHeight="1">
      <c r="A248" s="105">
        <v>96.0</v>
      </c>
      <c r="B248" s="285" t="s">
        <v>209</v>
      </c>
      <c r="C248" s="197">
        <v>2971438.0</v>
      </c>
      <c r="D248" s="107">
        <v>1.0</v>
      </c>
      <c r="E248" s="100" t="s">
        <v>96</v>
      </c>
      <c r="F248" s="85">
        <f t="shared" si="30"/>
        <v>2971438</v>
      </c>
      <c r="G248" s="233"/>
      <c r="H248" s="154">
        <f t="shared" si="31"/>
        <v>742859.5</v>
      </c>
      <c r="I248" s="108"/>
      <c r="J248" s="102">
        <f t="shared" si="32"/>
        <v>742859.5</v>
      </c>
      <c r="K248" s="102"/>
      <c r="L248" s="102">
        <f t="shared" si="33"/>
        <v>742859.5</v>
      </c>
      <c r="M248" s="102"/>
      <c r="N248" s="122">
        <f t="shared" si="34"/>
        <v>742859.5</v>
      </c>
      <c r="O248" s="282"/>
      <c r="P248" s="103"/>
      <c r="Q248" s="103"/>
    </row>
    <row r="249" ht="15.75" customHeight="1">
      <c r="A249" s="105"/>
      <c r="B249" s="284"/>
      <c r="C249" s="193"/>
      <c r="D249" s="194"/>
      <c r="E249" s="91"/>
      <c r="F249" s="92"/>
      <c r="G249" s="233"/>
      <c r="H249" s="152"/>
      <c r="I249" s="109"/>
      <c r="J249" s="94"/>
      <c r="K249" s="94"/>
      <c r="L249" s="94"/>
      <c r="M249" s="94"/>
      <c r="N249" s="95"/>
      <c r="O249" s="282"/>
      <c r="P249" s="103"/>
    </row>
    <row r="250" ht="15.75" customHeight="1">
      <c r="A250" s="105"/>
      <c r="B250" s="284" t="s">
        <v>210</v>
      </c>
      <c r="C250" s="193"/>
      <c r="D250" s="194"/>
      <c r="E250" s="91"/>
      <c r="F250" s="92"/>
      <c r="G250" s="233"/>
      <c r="H250" s="152"/>
      <c r="I250" s="109"/>
      <c r="J250" s="94"/>
      <c r="K250" s="94"/>
      <c r="L250" s="94"/>
      <c r="M250" s="94"/>
      <c r="N250" s="95"/>
      <c r="O250" s="282"/>
      <c r="P250" s="103"/>
    </row>
    <row r="251" ht="15.75" customHeight="1">
      <c r="A251" s="105"/>
      <c r="B251" s="284" t="s">
        <v>211</v>
      </c>
      <c r="C251" s="193"/>
      <c r="D251" s="194"/>
      <c r="E251" s="91"/>
      <c r="F251" s="92"/>
      <c r="G251" s="233"/>
      <c r="H251" s="152"/>
      <c r="I251" s="109"/>
      <c r="J251" s="94"/>
      <c r="K251" s="94"/>
      <c r="L251" s="94"/>
      <c r="M251" s="94"/>
      <c r="N251" s="95"/>
      <c r="O251" s="282"/>
      <c r="P251" s="103"/>
    </row>
    <row r="252" ht="15.75" customHeight="1">
      <c r="A252" s="105">
        <v>97.0</v>
      </c>
      <c r="B252" s="285" t="s">
        <v>208</v>
      </c>
      <c r="C252" s="197">
        <v>4736384.0</v>
      </c>
      <c r="D252" s="107">
        <v>1.0</v>
      </c>
      <c r="E252" s="100" t="s">
        <v>96</v>
      </c>
      <c r="F252" s="85">
        <v>4815784.0</v>
      </c>
      <c r="G252" s="233"/>
      <c r="H252" s="154">
        <v>2521644.0</v>
      </c>
      <c r="I252" s="108"/>
      <c r="J252" s="102">
        <v>2294140.0</v>
      </c>
      <c r="K252" s="94"/>
      <c r="L252" s="94"/>
      <c r="M252" s="94"/>
      <c r="N252" s="95"/>
      <c r="O252" s="282"/>
      <c r="P252" s="103"/>
    </row>
    <row r="253" ht="15.75" customHeight="1">
      <c r="A253" s="105">
        <v>98.0</v>
      </c>
      <c r="B253" s="285" t="s">
        <v>212</v>
      </c>
      <c r="C253" s="197">
        <v>23220.0</v>
      </c>
      <c r="D253" s="107">
        <v>1.0</v>
      </c>
      <c r="E253" s="100" t="s">
        <v>96</v>
      </c>
      <c r="F253" s="85">
        <f>C253</f>
        <v>23220</v>
      </c>
      <c r="G253" s="233"/>
      <c r="H253" s="154">
        <v>11610.0</v>
      </c>
      <c r="I253" s="108"/>
      <c r="J253" s="102">
        <f>H253</f>
        <v>11610</v>
      </c>
      <c r="K253" s="94"/>
      <c r="L253" s="94"/>
      <c r="M253" s="94"/>
      <c r="N253" s="95"/>
      <c r="O253" s="282"/>
      <c r="P253" s="103"/>
    </row>
    <row r="254" ht="15.75" customHeight="1">
      <c r="A254" s="105"/>
      <c r="B254" s="284"/>
      <c r="C254" s="193"/>
      <c r="D254" s="194"/>
      <c r="E254" s="91"/>
      <c r="F254" s="92"/>
      <c r="G254" s="233"/>
      <c r="H254" s="152"/>
      <c r="I254" s="109"/>
      <c r="J254" s="94"/>
      <c r="K254" s="94"/>
      <c r="L254" s="94"/>
      <c r="M254" s="94"/>
      <c r="N254" s="95"/>
      <c r="O254" s="282"/>
      <c r="P254" s="103"/>
    </row>
    <row r="255" ht="15.75" customHeight="1">
      <c r="A255" s="105"/>
      <c r="B255" s="284" t="s">
        <v>213</v>
      </c>
      <c r="C255" s="193"/>
      <c r="D255" s="194"/>
      <c r="E255" s="91"/>
      <c r="F255" s="92"/>
      <c r="G255" s="233"/>
      <c r="H255" s="152"/>
      <c r="I255" s="109"/>
      <c r="J255" s="94"/>
      <c r="K255" s="94"/>
      <c r="L255" s="94"/>
      <c r="M255" s="94"/>
      <c r="N255" s="95"/>
      <c r="O255" s="282"/>
      <c r="P255" s="103"/>
    </row>
    <row r="256" ht="19.5" customHeight="1">
      <c r="A256" s="105">
        <v>99.0</v>
      </c>
      <c r="B256" s="284" t="s">
        <v>214</v>
      </c>
      <c r="C256" s="197">
        <v>2271670.0</v>
      </c>
      <c r="D256" s="107">
        <v>1.0</v>
      </c>
      <c r="E256" s="100" t="s">
        <v>96</v>
      </c>
      <c r="F256" s="85">
        <f>C256</f>
        <v>2271670</v>
      </c>
      <c r="G256" s="231"/>
      <c r="H256" s="154">
        <v>1135835.0</v>
      </c>
      <c r="I256" s="108"/>
      <c r="J256" s="102">
        <f>H256</f>
        <v>1135835</v>
      </c>
      <c r="K256" s="102"/>
      <c r="L256" s="102"/>
      <c r="M256" s="102"/>
      <c r="N256" s="122"/>
      <c r="O256" s="282"/>
      <c r="P256" s="103"/>
    </row>
    <row r="257" ht="15.75" customHeight="1">
      <c r="A257" s="105"/>
      <c r="B257" s="284"/>
      <c r="C257" s="193"/>
      <c r="D257" s="194"/>
      <c r="E257" s="91"/>
      <c r="F257" s="2"/>
      <c r="G257" s="233"/>
      <c r="H257" s="152"/>
      <c r="I257" s="109"/>
      <c r="J257" s="94"/>
      <c r="K257" s="94"/>
      <c r="L257" s="94"/>
      <c r="M257" s="94"/>
      <c r="N257" s="95"/>
      <c r="O257" s="282"/>
      <c r="P257" s="103"/>
    </row>
    <row r="258" ht="15.75" customHeight="1">
      <c r="A258" s="286">
        <v>100.0</v>
      </c>
      <c r="B258" s="287" t="s">
        <v>215</v>
      </c>
      <c r="C258" s="97">
        <v>1.19973139E7</v>
      </c>
      <c r="D258" s="288">
        <v>1.0</v>
      </c>
      <c r="E258" s="127" t="s">
        <v>96</v>
      </c>
      <c r="F258" s="151">
        <f>C258</f>
        <v>11997313.9</v>
      </c>
      <c r="G258" s="154"/>
      <c r="H258" s="289">
        <f>F258/4</f>
        <v>2999328.475</v>
      </c>
      <c r="I258" s="154"/>
      <c r="J258" s="154">
        <f>H258</f>
        <v>2999328.475</v>
      </c>
      <c r="K258" s="154"/>
      <c r="L258" s="154">
        <f>H258</f>
        <v>2999328.475</v>
      </c>
      <c r="M258" s="154"/>
      <c r="N258" s="155">
        <f>H258</f>
        <v>2999328.475</v>
      </c>
      <c r="O258" s="282"/>
      <c r="P258" s="103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ht="15.75" customHeight="1">
      <c r="A259" s="88"/>
      <c r="B259" s="195"/>
      <c r="C259" s="98"/>
      <c r="D259" s="107"/>
      <c r="E259" s="100"/>
      <c r="F259" s="85"/>
      <c r="G259" s="102"/>
      <c r="H259" s="101"/>
      <c r="I259" s="102"/>
      <c r="J259" s="102"/>
      <c r="K259" s="102"/>
      <c r="L259" s="102"/>
      <c r="M259" s="102"/>
      <c r="N259" s="122"/>
      <c r="O259" s="282"/>
      <c r="P259" s="103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ht="15.75" customHeight="1">
      <c r="A260" s="88"/>
      <c r="B260" s="290" t="s">
        <v>216</v>
      </c>
      <c r="C260" s="98"/>
      <c r="D260" s="107"/>
      <c r="E260" s="100"/>
      <c r="F260" s="85"/>
      <c r="G260" s="102"/>
      <c r="H260" s="101"/>
      <c r="I260" s="102"/>
      <c r="J260" s="102"/>
      <c r="K260" s="102"/>
      <c r="L260" s="102"/>
      <c r="M260" s="102"/>
      <c r="N260" s="122"/>
      <c r="O260" s="282"/>
      <c r="P260" s="103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ht="15.75" customHeight="1">
      <c r="A261" s="88"/>
      <c r="B261" s="195" t="s">
        <v>217</v>
      </c>
      <c r="C261" s="98"/>
      <c r="D261" s="107"/>
      <c r="E261" s="100"/>
      <c r="F261" s="85"/>
      <c r="G261" s="102"/>
      <c r="H261" s="101"/>
      <c r="I261" s="102"/>
      <c r="J261" s="102"/>
      <c r="K261" s="102"/>
      <c r="L261" s="102"/>
      <c r="M261" s="102"/>
      <c r="N261" s="122"/>
      <c r="O261" s="282"/>
      <c r="P261" s="103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ht="15.75" customHeight="1">
      <c r="A262" s="88">
        <v>101.0</v>
      </c>
      <c r="B262" s="291" t="s">
        <v>98</v>
      </c>
      <c r="C262" s="98">
        <v>41420.0</v>
      </c>
      <c r="D262" s="107">
        <v>1.0</v>
      </c>
      <c r="E262" s="100" t="s">
        <v>96</v>
      </c>
      <c r="F262" s="85">
        <f t="shared" ref="F262:F263" si="35">C262</f>
        <v>41420</v>
      </c>
      <c r="G262" s="102"/>
      <c r="H262" s="101"/>
      <c r="I262" s="102"/>
      <c r="J262" s="102">
        <f t="shared" ref="J262:J263" si="36">F262</f>
        <v>41420</v>
      </c>
      <c r="K262" s="102"/>
      <c r="L262" s="102"/>
      <c r="M262" s="102"/>
      <c r="N262" s="122"/>
      <c r="O262" s="282"/>
      <c r="P262" s="103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ht="15.75" customHeight="1">
      <c r="A263" s="111">
        <v>102.0</v>
      </c>
      <c r="B263" s="292" t="s">
        <v>105</v>
      </c>
      <c r="C263" s="98">
        <v>23591.5</v>
      </c>
      <c r="D263" s="107">
        <v>1.0</v>
      </c>
      <c r="E263" s="100" t="s">
        <v>96</v>
      </c>
      <c r="F263" s="85">
        <f t="shared" si="35"/>
        <v>23591.5</v>
      </c>
      <c r="G263" s="102"/>
      <c r="H263" s="101"/>
      <c r="I263" s="102"/>
      <c r="J263" s="102">
        <f t="shared" si="36"/>
        <v>23591.5</v>
      </c>
      <c r="K263" s="102"/>
      <c r="L263" s="102"/>
      <c r="M263" s="102"/>
      <c r="N263" s="122"/>
      <c r="O263" s="282"/>
      <c r="P263" s="103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ht="15.75" customHeight="1">
      <c r="A264" s="111"/>
      <c r="B264" s="292"/>
      <c r="C264" s="98"/>
      <c r="D264" s="107"/>
      <c r="E264" s="100"/>
      <c r="F264" s="85"/>
      <c r="G264" s="102"/>
      <c r="H264" s="101"/>
      <c r="I264" s="102"/>
      <c r="J264" s="102"/>
      <c r="K264" s="102"/>
      <c r="L264" s="102"/>
      <c r="M264" s="102"/>
      <c r="N264" s="122"/>
      <c r="O264" s="282"/>
      <c r="P264" s="103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ht="15.75" customHeight="1">
      <c r="A265" s="111"/>
      <c r="B265" s="290" t="s">
        <v>216</v>
      </c>
      <c r="C265" s="98"/>
      <c r="D265" s="107"/>
      <c r="E265" s="100"/>
      <c r="F265" s="85"/>
      <c r="G265" s="102"/>
      <c r="H265" s="101"/>
      <c r="I265" s="102"/>
      <c r="J265" s="102"/>
      <c r="K265" s="102"/>
      <c r="L265" s="102"/>
      <c r="M265" s="102"/>
      <c r="N265" s="122"/>
      <c r="O265" s="282"/>
      <c r="P265" s="103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ht="15.75" customHeight="1">
      <c r="A266" s="111"/>
      <c r="B266" s="293" t="s">
        <v>218</v>
      </c>
      <c r="C266" s="98"/>
      <c r="D266" s="107"/>
      <c r="E266" s="100"/>
      <c r="F266" s="85"/>
      <c r="G266" s="102"/>
      <c r="H266" s="101"/>
      <c r="I266" s="102"/>
      <c r="J266" s="102"/>
      <c r="K266" s="102"/>
      <c r="L266" s="102"/>
      <c r="M266" s="102"/>
      <c r="N266" s="122"/>
      <c r="O266" s="282"/>
      <c r="P266" s="103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ht="15.75" customHeight="1">
      <c r="A267" s="105">
        <v>103.0</v>
      </c>
      <c r="B267" s="292" t="s">
        <v>95</v>
      </c>
      <c r="C267" s="98">
        <v>192074.0</v>
      </c>
      <c r="D267" s="107">
        <v>1.0</v>
      </c>
      <c r="E267" s="100" t="s">
        <v>219</v>
      </c>
      <c r="F267" s="85">
        <f>C267</f>
        <v>192074</v>
      </c>
      <c r="G267" s="102"/>
      <c r="H267" s="101">
        <f>F267</f>
        <v>192074</v>
      </c>
      <c r="I267" s="102"/>
      <c r="J267" s="102"/>
      <c r="K267" s="102"/>
      <c r="L267" s="102"/>
      <c r="M267" s="102"/>
      <c r="N267" s="122"/>
      <c r="O267" s="282"/>
      <c r="P267" s="103"/>
    </row>
    <row r="268" ht="15.75" customHeight="1">
      <c r="A268" s="105"/>
      <c r="B268" s="292"/>
      <c r="C268" s="98"/>
      <c r="D268" s="107"/>
      <c r="E268" s="100"/>
      <c r="F268" s="85"/>
      <c r="G268" s="102"/>
      <c r="H268" s="101"/>
      <c r="I268" s="102"/>
      <c r="J268" s="102"/>
      <c r="K268" s="102"/>
      <c r="L268" s="102"/>
      <c r="M268" s="102"/>
      <c r="N268" s="122"/>
      <c r="O268" s="282"/>
      <c r="P268" s="103"/>
    </row>
    <row r="269" ht="15.75" customHeight="1">
      <c r="A269" s="105"/>
      <c r="B269" s="292" t="s">
        <v>220</v>
      </c>
      <c r="C269" s="98"/>
      <c r="D269" s="107"/>
      <c r="E269" s="100"/>
      <c r="F269" s="85"/>
      <c r="G269" s="102"/>
      <c r="H269" s="101"/>
      <c r="I269" s="102"/>
      <c r="J269" s="102"/>
      <c r="K269" s="102"/>
      <c r="L269" s="102"/>
      <c r="M269" s="102"/>
      <c r="N269" s="122"/>
      <c r="O269" s="282"/>
      <c r="P269" s="103"/>
    </row>
    <row r="270" ht="15.75" customHeight="1">
      <c r="A270" s="105">
        <v>104.0</v>
      </c>
      <c r="B270" s="291" t="s">
        <v>95</v>
      </c>
      <c r="C270" s="98">
        <v>117000.0</v>
      </c>
      <c r="D270" s="107">
        <v>1.0</v>
      </c>
      <c r="E270" s="100" t="s">
        <v>96</v>
      </c>
      <c r="F270" s="85">
        <f>C270</f>
        <v>117000</v>
      </c>
      <c r="G270" s="102"/>
      <c r="H270" s="101">
        <f>C270</f>
        <v>117000</v>
      </c>
      <c r="I270" s="102"/>
      <c r="J270" s="102"/>
      <c r="K270" s="102"/>
      <c r="L270" s="102"/>
      <c r="M270" s="102"/>
      <c r="N270" s="122"/>
      <c r="O270" s="282"/>
      <c r="P270" s="103"/>
    </row>
    <row r="271" ht="15.75" customHeight="1">
      <c r="A271" s="105"/>
      <c r="B271" s="291"/>
      <c r="C271" s="98"/>
      <c r="D271" s="107"/>
      <c r="E271" s="100"/>
      <c r="F271" s="2"/>
      <c r="G271" s="102"/>
      <c r="H271" s="101"/>
      <c r="I271" s="102"/>
      <c r="J271" s="102"/>
      <c r="K271" s="102"/>
      <c r="L271" s="102"/>
      <c r="M271" s="102"/>
      <c r="N271" s="122"/>
      <c r="O271" s="282"/>
      <c r="P271" s="103"/>
    </row>
    <row r="272" ht="15.75" customHeight="1">
      <c r="A272" s="105"/>
      <c r="B272" s="291"/>
      <c r="C272" s="98"/>
      <c r="D272" s="107"/>
      <c r="E272" s="100"/>
      <c r="F272" s="85"/>
      <c r="G272" s="102"/>
      <c r="H272" s="101"/>
      <c r="I272" s="102"/>
      <c r="J272" s="102"/>
      <c r="K272" s="102"/>
      <c r="L272" s="102"/>
      <c r="M272" s="102"/>
      <c r="N272" s="122"/>
      <c r="O272" s="282"/>
      <c r="P272" s="103"/>
    </row>
    <row r="273" ht="15.75" customHeight="1">
      <c r="A273" s="294" t="s">
        <v>155</v>
      </c>
      <c r="B273" s="295"/>
      <c r="C273" s="296"/>
      <c r="D273" s="297"/>
      <c r="E273" s="298"/>
      <c r="F273" s="203">
        <f>SUM(F230:F270)</f>
        <v>37903072.4</v>
      </c>
      <c r="G273" s="299"/>
      <c r="H273" s="300"/>
      <c r="I273" s="299"/>
      <c r="J273" s="299"/>
      <c r="K273" s="299"/>
      <c r="L273" s="299"/>
      <c r="M273" s="299"/>
      <c r="N273" s="301"/>
      <c r="O273" s="282"/>
      <c r="P273" s="103"/>
    </row>
    <row r="274" ht="15.75" customHeight="1">
      <c r="A274" s="302"/>
      <c r="B274" s="303"/>
      <c r="C274" s="185"/>
      <c r="D274" s="304"/>
      <c r="E274" s="305"/>
      <c r="F274" s="188"/>
      <c r="G274" s="306"/>
      <c r="H274" s="307"/>
      <c r="I274" s="306"/>
      <c r="J274" s="306"/>
      <c r="K274" s="306"/>
      <c r="L274" s="306"/>
      <c r="M274" s="306"/>
      <c r="N274" s="308"/>
      <c r="O274" s="103"/>
      <c r="P274" s="103"/>
    </row>
    <row r="275" ht="15.75" customHeight="1">
      <c r="A275" s="206"/>
      <c r="B275" s="223" t="s">
        <v>20</v>
      </c>
      <c r="C275" s="208"/>
      <c r="D275" s="209"/>
      <c r="E275" s="210"/>
      <c r="F275" s="211"/>
      <c r="G275" s="212"/>
      <c r="H275" s="212"/>
      <c r="I275" s="212"/>
      <c r="J275" s="212"/>
      <c r="K275" s="212"/>
      <c r="L275" s="212"/>
      <c r="M275" s="212"/>
      <c r="N275" s="213"/>
      <c r="O275" s="103"/>
      <c r="P275" s="103"/>
    </row>
    <row r="276" ht="14.25" customHeight="1">
      <c r="A276" s="105"/>
      <c r="B276" s="273"/>
      <c r="C276" s="225"/>
      <c r="D276" s="226"/>
      <c r="E276" s="227"/>
      <c r="F276" s="228"/>
      <c r="G276" s="229"/>
      <c r="H276" s="229"/>
      <c r="I276" s="229"/>
      <c r="J276" s="229"/>
      <c r="K276" s="229"/>
      <c r="L276" s="229"/>
      <c r="M276" s="229"/>
      <c r="N276" s="230"/>
      <c r="O276" s="103"/>
      <c r="P276" s="103"/>
    </row>
    <row r="277" ht="15.75" customHeight="1">
      <c r="A277" s="105"/>
      <c r="B277" s="284" t="s">
        <v>213</v>
      </c>
      <c r="C277" s="225"/>
      <c r="D277" s="226"/>
      <c r="E277" s="227"/>
      <c r="F277" s="228"/>
      <c r="G277" s="229"/>
      <c r="H277" s="229"/>
      <c r="I277" s="229"/>
      <c r="J277" s="229"/>
      <c r="K277" s="229"/>
      <c r="L277" s="229"/>
      <c r="M277" s="229"/>
      <c r="N277" s="230"/>
      <c r="O277" s="103"/>
      <c r="P277" s="103"/>
    </row>
    <row r="278" ht="15.75" customHeight="1">
      <c r="A278" s="105">
        <v>105.0</v>
      </c>
      <c r="B278" s="84" t="s">
        <v>221</v>
      </c>
      <c r="C278" s="197">
        <v>1199905.46</v>
      </c>
      <c r="D278" s="107">
        <v>1.0</v>
      </c>
      <c r="E278" s="100" t="s">
        <v>96</v>
      </c>
      <c r="F278" s="85">
        <f>C278</f>
        <v>1199905.46</v>
      </c>
      <c r="G278" s="102"/>
      <c r="H278" s="102">
        <f>F278/4</f>
        <v>299976.365</v>
      </c>
      <c r="I278" s="102"/>
      <c r="J278" s="102">
        <f>H278</f>
        <v>299976.365</v>
      </c>
      <c r="K278" s="102"/>
      <c r="L278" s="102">
        <f>H278</f>
        <v>299976.365</v>
      </c>
      <c r="M278" s="102"/>
      <c r="N278" s="122">
        <f>H278</f>
        <v>299976.365</v>
      </c>
      <c r="O278" s="103"/>
      <c r="P278" s="103"/>
    </row>
    <row r="279" ht="15.75" customHeight="1">
      <c r="A279" s="105"/>
      <c r="B279" s="84"/>
      <c r="C279" s="197"/>
      <c r="D279" s="107"/>
      <c r="E279" s="100"/>
      <c r="F279" s="85"/>
      <c r="G279" s="102"/>
      <c r="H279" s="102"/>
      <c r="I279" s="102"/>
      <c r="J279" s="102"/>
      <c r="K279" s="102"/>
      <c r="L279" s="102"/>
      <c r="M279" s="102"/>
      <c r="N279" s="122"/>
      <c r="O279" s="103"/>
      <c r="P279" s="103"/>
    </row>
    <row r="280" ht="24.75" customHeight="1">
      <c r="A280" s="105"/>
      <c r="B280" s="84" t="s">
        <v>222</v>
      </c>
      <c r="C280" s="197"/>
      <c r="D280" s="107"/>
      <c r="E280" s="100"/>
      <c r="F280" s="85"/>
      <c r="G280" s="102"/>
      <c r="H280" s="102"/>
      <c r="I280" s="102"/>
      <c r="J280" s="102"/>
      <c r="K280" s="102"/>
      <c r="L280" s="102"/>
      <c r="M280" s="102"/>
      <c r="N280" s="122"/>
      <c r="O280" s="103"/>
      <c r="P280" s="103"/>
    </row>
    <row r="281" ht="11.25" customHeight="1">
      <c r="A281" s="105">
        <v>106.0</v>
      </c>
      <c r="B281" s="84" t="s">
        <v>223</v>
      </c>
      <c r="C281" s="197">
        <v>1.1999998E7</v>
      </c>
      <c r="D281" s="107">
        <v>1.0</v>
      </c>
      <c r="E281" s="100" t="s">
        <v>96</v>
      </c>
      <c r="F281" s="85">
        <f>C281</f>
        <v>11999998</v>
      </c>
      <c r="G281" s="102"/>
      <c r="H281" s="102">
        <f>F281/4</f>
        <v>2999999.5</v>
      </c>
      <c r="I281" s="102"/>
      <c r="J281" s="102">
        <f>H281</f>
        <v>2999999.5</v>
      </c>
      <c r="K281" s="102"/>
      <c r="L281" s="102">
        <f>H281</f>
        <v>2999999.5</v>
      </c>
      <c r="M281" s="102"/>
      <c r="N281" s="122">
        <f>H281</f>
        <v>2999999.5</v>
      </c>
      <c r="O281" s="103"/>
      <c r="P281" s="103"/>
    </row>
    <row r="282" ht="15.75" customHeight="1">
      <c r="A282" s="105"/>
      <c r="B282" s="84"/>
      <c r="C282" s="197"/>
      <c r="D282" s="107"/>
      <c r="E282" s="100"/>
      <c r="F282" s="85"/>
      <c r="G282" s="102"/>
      <c r="H282" s="102"/>
      <c r="I282" s="102"/>
      <c r="J282" s="102"/>
      <c r="K282" s="102"/>
      <c r="L282" s="102"/>
      <c r="M282" s="102"/>
      <c r="N282" s="122"/>
      <c r="O282" s="103"/>
      <c r="P282" s="103"/>
    </row>
    <row r="283" ht="29.25" customHeight="1">
      <c r="A283" s="105">
        <v>107.0</v>
      </c>
      <c r="B283" s="84" t="s">
        <v>224</v>
      </c>
      <c r="C283" s="197">
        <v>1999850.0</v>
      </c>
      <c r="D283" s="107">
        <v>1.0</v>
      </c>
      <c r="E283" s="100" t="s">
        <v>96</v>
      </c>
      <c r="F283" s="85">
        <f>C283</f>
        <v>1999850</v>
      </c>
      <c r="G283" s="102"/>
      <c r="H283" s="102">
        <f>F283/4</f>
        <v>499962.5</v>
      </c>
      <c r="I283" s="102"/>
      <c r="J283" s="102">
        <f>H283</f>
        <v>499962.5</v>
      </c>
      <c r="K283" s="102"/>
      <c r="L283" s="102">
        <f>H283</f>
        <v>499962.5</v>
      </c>
      <c r="M283" s="102"/>
      <c r="N283" s="122">
        <f>H283</f>
        <v>499962.5</v>
      </c>
      <c r="O283" s="103"/>
      <c r="P283" s="103"/>
    </row>
    <row r="284" ht="17.25" customHeight="1">
      <c r="A284" s="105"/>
      <c r="B284" s="84"/>
      <c r="C284" s="197"/>
      <c r="D284" s="107"/>
      <c r="E284" s="100"/>
      <c r="F284" s="85"/>
      <c r="G284" s="102"/>
      <c r="H284" s="102"/>
      <c r="I284" s="102"/>
      <c r="J284" s="102"/>
      <c r="K284" s="102"/>
      <c r="L284" s="102"/>
      <c r="M284" s="102"/>
      <c r="N284" s="122"/>
      <c r="O284" s="103"/>
      <c r="P284" s="103"/>
    </row>
    <row r="285" ht="15.75" customHeight="1">
      <c r="A285" s="105">
        <v>108.0</v>
      </c>
      <c r="B285" s="84" t="s">
        <v>225</v>
      </c>
      <c r="C285" s="197">
        <v>3999072.0</v>
      </c>
      <c r="D285" s="107">
        <v>1.0</v>
      </c>
      <c r="E285" s="100" t="s">
        <v>96</v>
      </c>
      <c r="F285" s="85">
        <f>C285</f>
        <v>3999072</v>
      </c>
      <c r="G285" s="102"/>
      <c r="H285" s="102">
        <f>F285/4</f>
        <v>999768</v>
      </c>
      <c r="I285" s="102"/>
      <c r="J285" s="102">
        <f>H285</f>
        <v>999768</v>
      </c>
      <c r="K285" s="102"/>
      <c r="L285" s="102">
        <f>J285</f>
        <v>999768</v>
      </c>
      <c r="M285" s="102"/>
      <c r="N285" s="122">
        <f>L285</f>
        <v>999768</v>
      </c>
      <c r="O285" s="103"/>
      <c r="P285" s="103"/>
    </row>
    <row r="286" ht="15.75" customHeight="1">
      <c r="A286" s="105"/>
      <c r="B286" s="84"/>
      <c r="C286" s="197"/>
      <c r="D286" s="107"/>
      <c r="E286" s="100"/>
      <c r="F286" s="85"/>
      <c r="G286" s="102"/>
      <c r="H286" s="102"/>
      <c r="I286" s="102"/>
      <c r="J286" s="102"/>
      <c r="K286" s="102"/>
      <c r="L286" s="102"/>
      <c r="M286" s="102"/>
      <c r="N286" s="122"/>
      <c r="O286" s="103"/>
      <c r="P286" s="103"/>
    </row>
    <row r="287" ht="15.75" customHeight="1">
      <c r="A287" s="105"/>
      <c r="B287" s="84" t="s">
        <v>224</v>
      </c>
      <c r="C287" s="2"/>
      <c r="D287" s="107"/>
      <c r="E287" s="100"/>
      <c r="F287" s="85"/>
      <c r="G287" s="102"/>
      <c r="H287" s="102"/>
      <c r="I287" s="102"/>
      <c r="J287" s="102"/>
      <c r="K287" s="102"/>
      <c r="L287" s="102"/>
      <c r="M287" s="102"/>
      <c r="N287" s="122"/>
      <c r="O287" s="103"/>
      <c r="P287" s="103"/>
    </row>
    <row r="288" ht="15.75" customHeight="1">
      <c r="A288" s="105">
        <v>109.0</v>
      </c>
      <c r="B288" s="98" t="s">
        <v>226</v>
      </c>
      <c r="C288" s="197">
        <v>910000.0</v>
      </c>
      <c r="D288" s="107">
        <v>1.0</v>
      </c>
      <c r="E288" s="100" t="s">
        <v>96</v>
      </c>
      <c r="F288" s="85">
        <f>C288</f>
        <v>910000</v>
      </c>
      <c r="G288" s="102"/>
      <c r="H288" s="102">
        <f>F288/4</f>
        <v>227500</v>
      </c>
      <c r="I288" s="102"/>
      <c r="J288" s="102">
        <f>H288</f>
        <v>227500</v>
      </c>
      <c r="K288" s="102"/>
      <c r="L288" s="102">
        <f>J288</f>
        <v>227500</v>
      </c>
      <c r="M288" s="102"/>
      <c r="N288" s="122">
        <f>L288</f>
        <v>227500</v>
      </c>
      <c r="O288" s="103"/>
      <c r="P288" s="103"/>
    </row>
    <row r="289" ht="15.75" customHeight="1">
      <c r="A289" s="105"/>
      <c r="B289" s="98"/>
      <c r="C289" s="197"/>
      <c r="D289" s="107"/>
      <c r="E289" s="100"/>
      <c r="F289" s="85"/>
      <c r="G289" s="102"/>
      <c r="H289" s="102"/>
      <c r="I289" s="102"/>
      <c r="J289" s="102"/>
      <c r="K289" s="102"/>
      <c r="L289" s="102"/>
      <c r="M289" s="102"/>
      <c r="N289" s="122"/>
      <c r="O289" s="103"/>
      <c r="P289" s="103"/>
    </row>
    <row r="290" ht="15.75" customHeight="1">
      <c r="A290" s="105"/>
      <c r="B290" s="84" t="s">
        <v>227</v>
      </c>
      <c r="C290" s="193"/>
      <c r="D290" s="194"/>
      <c r="E290" s="91"/>
      <c r="F290" s="92"/>
      <c r="G290" s="94"/>
      <c r="H290" s="94"/>
      <c r="I290" s="94"/>
      <c r="J290" s="94"/>
      <c r="K290" s="94"/>
      <c r="L290" s="94"/>
      <c r="M290" s="94"/>
      <c r="N290" s="95"/>
      <c r="O290" s="103"/>
      <c r="P290" s="103"/>
    </row>
    <row r="291" ht="15.75" customHeight="1">
      <c r="A291" s="105">
        <v>110.0</v>
      </c>
      <c r="B291" s="98" t="s">
        <v>228</v>
      </c>
      <c r="C291" s="197">
        <v>260400.0</v>
      </c>
      <c r="D291" s="107">
        <v>1.0</v>
      </c>
      <c r="E291" s="100" t="s">
        <v>96</v>
      </c>
      <c r="F291" s="85">
        <f>C291</f>
        <v>260400</v>
      </c>
      <c r="G291" s="102"/>
      <c r="H291" s="102">
        <f>F291/4</f>
        <v>65100</v>
      </c>
      <c r="I291" s="102"/>
      <c r="J291" s="102">
        <f>H291</f>
        <v>65100</v>
      </c>
      <c r="K291" s="102"/>
      <c r="L291" s="102">
        <f>J291</f>
        <v>65100</v>
      </c>
      <c r="M291" s="102"/>
      <c r="N291" s="122">
        <f>L291</f>
        <v>65100</v>
      </c>
      <c r="O291" s="103"/>
      <c r="P291" s="103"/>
    </row>
    <row r="292" ht="15.75" customHeight="1">
      <c r="A292" s="105"/>
      <c r="B292" s="214"/>
      <c r="C292" s="193"/>
      <c r="D292" s="194"/>
      <c r="E292" s="91"/>
      <c r="F292" s="92"/>
      <c r="G292" s="94"/>
      <c r="H292" s="94"/>
      <c r="I292" s="94"/>
      <c r="J292" s="94"/>
      <c r="K292" s="94"/>
      <c r="L292" s="94"/>
      <c r="M292" s="94"/>
      <c r="N292" s="95"/>
      <c r="O292" s="103"/>
      <c r="P292" s="103"/>
    </row>
    <row r="293" ht="15.75" customHeight="1">
      <c r="A293" s="105"/>
      <c r="B293" s="84" t="s">
        <v>224</v>
      </c>
      <c r="C293" s="193"/>
      <c r="D293" s="194"/>
      <c r="E293" s="91"/>
      <c r="F293" s="92"/>
      <c r="G293" s="94"/>
      <c r="H293" s="94"/>
      <c r="I293" s="94"/>
      <c r="J293" s="94"/>
      <c r="K293" s="94"/>
      <c r="L293" s="94"/>
      <c r="M293" s="94"/>
      <c r="N293" s="95"/>
      <c r="O293" s="103"/>
      <c r="P293" s="103"/>
    </row>
    <row r="294" ht="15.75" customHeight="1">
      <c r="A294" s="105">
        <v>111.0</v>
      </c>
      <c r="B294" s="98" t="s">
        <v>212</v>
      </c>
      <c r="C294" s="197">
        <v>985677.0</v>
      </c>
      <c r="D294" s="107">
        <v>1.0</v>
      </c>
      <c r="E294" s="100" t="s">
        <v>96</v>
      </c>
      <c r="F294" s="85">
        <f t="shared" ref="F294:F295" si="37">C294</f>
        <v>985677</v>
      </c>
      <c r="G294" s="94"/>
      <c r="H294" s="102">
        <f t="shared" ref="H294:H295" si="38">F294/4</f>
        <v>246419.25</v>
      </c>
      <c r="I294" s="94"/>
      <c r="J294" s="102">
        <f t="shared" ref="J294:J295" si="39">H294</f>
        <v>246419.25</v>
      </c>
      <c r="K294" s="102"/>
      <c r="L294" s="102">
        <f>J294</f>
        <v>246419.25</v>
      </c>
      <c r="M294" s="102"/>
      <c r="N294" s="122">
        <f>L294</f>
        <v>246419.25</v>
      </c>
      <c r="O294" s="103"/>
      <c r="P294" s="103"/>
    </row>
    <row r="295" ht="15.75" customHeight="1">
      <c r="A295" s="105">
        <v>112.0</v>
      </c>
      <c r="B295" s="98" t="s">
        <v>208</v>
      </c>
      <c r="C295" s="309">
        <v>4105393.6</v>
      </c>
      <c r="D295" s="107">
        <v>1.0</v>
      </c>
      <c r="E295" s="100" t="s">
        <v>96</v>
      </c>
      <c r="F295" s="85">
        <f t="shared" si="37"/>
        <v>4105393.6</v>
      </c>
      <c r="G295" s="102"/>
      <c r="H295" s="102">
        <f t="shared" si="38"/>
        <v>1026348.4</v>
      </c>
      <c r="I295" s="102"/>
      <c r="J295" s="102">
        <f t="shared" si="39"/>
        <v>1026348.4</v>
      </c>
      <c r="K295" s="102"/>
      <c r="L295" s="102">
        <f>H295</f>
        <v>1026348.4</v>
      </c>
      <c r="M295" s="102"/>
      <c r="N295" s="122">
        <f>H295</f>
        <v>1026348.4</v>
      </c>
      <c r="O295" s="103"/>
      <c r="P295" s="103"/>
    </row>
    <row r="296" ht="15.75" customHeight="1">
      <c r="A296" s="105"/>
      <c r="B296" s="98"/>
      <c r="C296" s="193"/>
      <c r="D296" s="194"/>
      <c r="E296" s="91"/>
      <c r="F296" s="92"/>
      <c r="G296" s="94"/>
      <c r="H296" s="94"/>
      <c r="I296" s="94"/>
      <c r="J296" s="94"/>
      <c r="K296" s="94"/>
      <c r="L296" s="94"/>
      <c r="M296" s="94"/>
      <c r="N296" s="95"/>
      <c r="O296" s="103"/>
      <c r="P296" s="103"/>
    </row>
    <row r="297" ht="15.75" customHeight="1">
      <c r="A297" s="105"/>
      <c r="B297" s="84" t="s">
        <v>229</v>
      </c>
      <c r="C297" s="193"/>
      <c r="D297" s="194"/>
      <c r="E297" s="91"/>
      <c r="F297" s="92"/>
      <c r="G297" s="94"/>
      <c r="H297" s="94"/>
      <c r="I297" s="94"/>
      <c r="J297" s="94"/>
      <c r="K297" s="94"/>
      <c r="L297" s="94"/>
      <c r="M297" s="94"/>
      <c r="N297" s="95"/>
      <c r="O297" s="103"/>
    </row>
    <row r="298" ht="15.75" customHeight="1">
      <c r="A298" s="105">
        <v>113.0</v>
      </c>
      <c r="B298" s="98" t="s">
        <v>230</v>
      </c>
      <c r="C298" s="197">
        <v>101930.0</v>
      </c>
      <c r="D298" s="107">
        <v>1.0</v>
      </c>
      <c r="E298" s="100" t="s">
        <v>96</v>
      </c>
      <c r="F298" s="85">
        <f>C298</f>
        <v>101930</v>
      </c>
      <c r="G298" s="94"/>
      <c r="H298" s="102">
        <f>F298/4</f>
        <v>25482.5</v>
      </c>
      <c r="I298" s="102"/>
      <c r="J298" s="102">
        <f>H298</f>
        <v>25482.5</v>
      </c>
      <c r="K298" s="102"/>
      <c r="L298" s="102">
        <f>H298</f>
        <v>25482.5</v>
      </c>
      <c r="M298" s="102"/>
      <c r="N298" s="122">
        <f>H298</f>
        <v>25482.5</v>
      </c>
      <c r="O298" s="103"/>
    </row>
    <row r="299" ht="15.75" customHeight="1">
      <c r="A299" s="111"/>
      <c r="B299" s="98"/>
      <c r="C299" s="197"/>
      <c r="D299" s="116"/>
      <c r="E299" s="310"/>
      <c r="F299" s="2"/>
      <c r="G299" s="109"/>
      <c r="H299" s="108"/>
      <c r="I299" s="108"/>
      <c r="J299" s="108"/>
      <c r="K299" s="108"/>
      <c r="L299" s="108"/>
      <c r="M299" s="108"/>
      <c r="N299" s="311"/>
      <c r="O299" s="103"/>
    </row>
    <row r="300" ht="15.75" customHeight="1">
      <c r="A300" s="199" t="s">
        <v>155</v>
      </c>
      <c r="B300" s="165"/>
      <c r="C300" s="312"/>
      <c r="D300" s="166"/>
      <c r="E300" s="313"/>
      <c r="F300" s="314">
        <f>SUM(F278:F298)</f>
        <v>25562226.06</v>
      </c>
      <c r="G300" s="169"/>
      <c r="H300" s="235"/>
      <c r="I300" s="169"/>
      <c r="J300" s="169"/>
      <c r="K300" s="169"/>
      <c r="L300" s="169"/>
      <c r="M300" s="169"/>
      <c r="N300" s="315"/>
    </row>
    <row r="301" ht="15.75" customHeight="1">
      <c r="A301" s="191"/>
      <c r="B301" s="316"/>
      <c r="C301" s="193"/>
      <c r="D301" s="194"/>
      <c r="E301" s="91"/>
      <c r="F301" s="92"/>
      <c r="G301" s="94"/>
      <c r="H301" s="94"/>
      <c r="I301" s="94"/>
      <c r="J301" s="94"/>
      <c r="K301" s="94"/>
      <c r="L301" s="94"/>
      <c r="M301" s="94"/>
      <c r="N301" s="95"/>
    </row>
    <row r="302" ht="15.75" customHeight="1">
      <c r="A302" s="317"/>
      <c r="B302" s="318" t="s">
        <v>231</v>
      </c>
      <c r="C302" s="319"/>
      <c r="D302" s="210"/>
      <c r="E302" s="210"/>
      <c r="F302" s="211"/>
      <c r="G302" s="212"/>
      <c r="H302" s="212"/>
      <c r="I302" s="212"/>
      <c r="J302" s="212"/>
      <c r="K302" s="212"/>
      <c r="L302" s="212"/>
      <c r="M302" s="212"/>
      <c r="N302" s="213"/>
    </row>
    <row r="303" ht="15.75" customHeight="1">
      <c r="A303" s="96"/>
      <c r="B303" s="320"/>
      <c r="C303" s="89"/>
      <c r="D303" s="113"/>
      <c r="E303" s="91"/>
      <c r="F303" s="92"/>
      <c r="G303" s="94"/>
      <c r="H303" s="94"/>
      <c r="I303" s="94"/>
      <c r="J303" s="94"/>
      <c r="K303" s="94"/>
      <c r="L303" s="94"/>
      <c r="M303" s="94"/>
      <c r="N303" s="95"/>
    </row>
    <row r="304" ht="15.75" customHeight="1">
      <c r="A304" s="114">
        <v>114.0</v>
      </c>
      <c r="B304" s="84" t="s">
        <v>232</v>
      </c>
      <c r="C304" s="321">
        <v>1000000.0</v>
      </c>
      <c r="D304" s="107">
        <v>1.0</v>
      </c>
      <c r="E304" s="100" t="s">
        <v>96</v>
      </c>
      <c r="F304" s="85">
        <f>C304</f>
        <v>1000000</v>
      </c>
      <c r="G304" s="102"/>
      <c r="H304" s="102">
        <f>F304/4</f>
        <v>250000</v>
      </c>
      <c r="I304" s="102"/>
      <c r="J304" s="102">
        <f>H304</f>
        <v>250000</v>
      </c>
      <c r="K304" s="102"/>
      <c r="L304" s="102">
        <f>H304</f>
        <v>250000</v>
      </c>
      <c r="M304" s="102"/>
      <c r="N304" s="122">
        <f>J304</f>
        <v>250000</v>
      </c>
    </row>
    <row r="305" ht="15.75" customHeight="1">
      <c r="A305" s="105"/>
      <c r="B305" s="284"/>
      <c r="C305" s="322"/>
      <c r="D305" s="79"/>
      <c r="E305" s="80"/>
      <c r="F305" s="323"/>
      <c r="G305" s="82"/>
      <c r="H305" s="82"/>
      <c r="I305" s="82"/>
      <c r="J305" s="82"/>
      <c r="K305" s="82"/>
      <c r="L305" s="82"/>
      <c r="M305" s="82"/>
      <c r="N305" s="83"/>
    </row>
    <row r="306" ht="15.75" customHeight="1">
      <c r="A306" s="191">
        <v>115.0</v>
      </c>
      <c r="B306" s="84" t="s">
        <v>233</v>
      </c>
      <c r="C306" s="197">
        <v>3500000.0</v>
      </c>
      <c r="D306" s="107">
        <v>1.0</v>
      </c>
      <c r="E306" s="100" t="s">
        <v>96</v>
      </c>
      <c r="F306" s="85">
        <f>C306</f>
        <v>3500000</v>
      </c>
      <c r="G306" s="102"/>
      <c r="H306" s="102">
        <f>F306/4</f>
        <v>875000</v>
      </c>
      <c r="I306" s="102"/>
      <c r="J306" s="102">
        <f>H306</f>
        <v>875000</v>
      </c>
      <c r="K306" s="102"/>
      <c r="L306" s="102">
        <f>J306</f>
        <v>875000</v>
      </c>
      <c r="M306" s="102"/>
      <c r="N306" s="122">
        <f>L306</f>
        <v>875000</v>
      </c>
    </row>
    <row r="307" ht="15.75" customHeight="1">
      <c r="A307" s="191"/>
      <c r="B307" s="98"/>
      <c r="C307" s="324"/>
      <c r="D307" s="288"/>
      <c r="E307" s="127"/>
      <c r="F307" s="151"/>
      <c r="G307" s="154"/>
      <c r="H307" s="102"/>
      <c r="I307" s="102"/>
      <c r="J307" s="102"/>
      <c r="K307" s="102"/>
      <c r="L307" s="102"/>
      <c r="M307" s="102"/>
      <c r="N307" s="122"/>
    </row>
    <row r="308" ht="15.75" customHeight="1">
      <c r="A308" s="191"/>
      <c r="B308" s="84" t="s">
        <v>175</v>
      </c>
      <c r="C308" s="129"/>
      <c r="D308" s="129"/>
      <c r="E308" s="129"/>
      <c r="F308" s="129"/>
      <c r="G308" s="102"/>
      <c r="H308" s="108"/>
      <c r="I308" s="102"/>
      <c r="J308" s="102"/>
      <c r="K308" s="102"/>
      <c r="L308" s="2"/>
      <c r="M308" s="102"/>
      <c r="N308" s="122"/>
    </row>
    <row r="309" ht="15.75" customHeight="1">
      <c r="A309" s="191">
        <v>116.0</v>
      </c>
      <c r="B309" s="84" t="s">
        <v>234</v>
      </c>
      <c r="C309" s="321">
        <v>100000.0</v>
      </c>
      <c r="D309" s="288">
        <v>1.0</v>
      </c>
      <c r="E309" s="127" t="s">
        <v>96</v>
      </c>
      <c r="F309" s="85">
        <f>C309</f>
        <v>100000</v>
      </c>
      <c r="G309" s="160"/>
      <c r="H309" s="102"/>
      <c r="I309" s="102"/>
      <c r="J309" s="102"/>
      <c r="K309" s="102"/>
      <c r="L309" s="102">
        <f>F309</f>
        <v>100000</v>
      </c>
      <c r="M309" s="102"/>
      <c r="N309" s="122"/>
    </row>
    <row r="310" ht="15.75" customHeight="1">
      <c r="A310" s="215"/>
      <c r="B310" s="117"/>
      <c r="C310" s="325"/>
      <c r="D310" s="288"/>
      <c r="E310" s="127"/>
      <c r="F310" s="129"/>
      <c r="G310" s="326"/>
      <c r="H310" s="153"/>
      <c r="I310" s="153"/>
      <c r="J310" s="153"/>
      <c r="K310" s="153"/>
      <c r="L310" s="153"/>
      <c r="M310" s="153"/>
      <c r="N310" s="327"/>
    </row>
    <row r="311" ht="15.75" customHeight="1">
      <c r="A311" s="328" t="s">
        <v>155</v>
      </c>
      <c r="B311" s="329"/>
      <c r="C311" s="330"/>
      <c r="D311" s="331"/>
      <c r="E311" s="332"/>
      <c r="F311" s="333">
        <f>SUM(F304:F309)</f>
        <v>4600000</v>
      </c>
      <c r="G311" s="334"/>
      <c r="H311" s="335"/>
      <c r="I311" s="335"/>
      <c r="J311" s="335"/>
      <c r="K311" s="335"/>
      <c r="L311" s="335"/>
      <c r="M311" s="335"/>
      <c r="N311" s="336"/>
    </row>
    <row r="312" ht="15.75" customHeight="1">
      <c r="A312" s="114"/>
      <c r="B312" s="246"/>
      <c r="C312" s="316"/>
      <c r="D312" s="337"/>
      <c r="E312" s="134"/>
      <c r="F312" s="338"/>
      <c r="G312" s="339"/>
      <c r="H312" s="339"/>
      <c r="I312" s="339"/>
      <c r="J312" s="339"/>
      <c r="K312" s="339"/>
      <c r="L312" s="339"/>
      <c r="M312" s="339"/>
      <c r="N312" s="340"/>
    </row>
    <row r="313" ht="15.75" customHeight="1">
      <c r="A313" s="206"/>
      <c r="B313" s="341" t="s">
        <v>24</v>
      </c>
      <c r="C313" s="208"/>
      <c r="D313" s="209"/>
      <c r="E313" s="210"/>
      <c r="F313" s="211"/>
      <c r="G313" s="212"/>
      <c r="H313" s="212"/>
      <c r="I313" s="212"/>
      <c r="J313" s="212"/>
      <c r="K313" s="212"/>
      <c r="L313" s="212"/>
      <c r="M313" s="212"/>
      <c r="N313" s="213"/>
    </row>
    <row r="314" ht="15.75" customHeight="1">
      <c r="A314" s="191"/>
      <c r="B314" s="342"/>
      <c r="C314" s="193"/>
      <c r="D314" s="194"/>
      <c r="E314" s="91"/>
      <c r="F314" s="92"/>
      <c r="G314" s="94"/>
      <c r="H314" s="343"/>
      <c r="I314" s="343"/>
      <c r="J314" s="343"/>
      <c r="K314" s="344"/>
      <c r="L314" s="344"/>
      <c r="M314" s="344"/>
      <c r="N314" s="345"/>
    </row>
    <row r="315" ht="15.75" customHeight="1">
      <c r="A315" s="191">
        <v>117.0</v>
      </c>
      <c r="B315" s="346" t="s">
        <v>235</v>
      </c>
      <c r="C315" s="197">
        <v>50000.0</v>
      </c>
      <c r="D315" s="107">
        <v>1.0</v>
      </c>
      <c r="E315" s="100" t="s">
        <v>96</v>
      </c>
      <c r="F315" s="85">
        <f>C315</f>
        <v>50000</v>
      </c>
      <c r="G315" s="231"/>
      <c r="H315" s="347">
        <v>21856.0</v>
      </c>
      <c r="I315" s="347"/>
      <c r="J315" s="347"/>
      <c r="K315" s="348"/>
      <c r="L315" s="349">
        <v>28144.0</v>
      </c>
      <c r="M315" s="349"/>
      <c r="N315" s="350"/>
    </row>
    <row r="316" ht="15.75" customHeight="1">
      <c r="A316" s="191"/>
      <c r="B316" s="98"/>
      <c r="C316" s="197"/>
      <c r="D316" s="107"/>
      <c r="E316" s="100"/>
      <c r="F316" s="85"/>
      <c r="G316" s="351"/>
      <c r="H316" s="352"/>
      <c r="I316" s="352"/>
      <c r="J316" s="352"/>
      <c r="K316" s="348"/>
      <c r="L316" s="349"/>
      <c r="M316" s="349"/>
      <c r="N316" s="350"/>
    </row>
    <row r="317" ht="15.75" customHeight="1">
      <c r="A317" s="191">
        <v>118.0</v>
      </c>
      <c r="B317" s="84" t="s">
        <v>100</v>
      </c>
      <c r="C317" s="197">
        <v>172567.0</v>
      </c>
      <c r="D317" s="107">
        <v>1.0</v>
      </c>
      <c r="E317" s="100" t="s">
        <v>96</v>
      </c>
      <c r="F317" s="353">
        <f>C317</f>
        <v>172567</v>
      </c>
      <c r="G317" s="102"/>
      <c r="H317" s="347">
        <v>46907.0</v>
      </c>
      <c r="I317" s="347"/>
      <c r="J317" s="347">
        <v>44600.0</v>
      </c>
      <c r="K317" s="348"/>
      <c r="L317" s="349">
        <v>43120.0</v>
      </c>
      <c r="M317" s="349"/>
      <c r="N317" s="350">
        <v>37940.0</v>
      </c>
    </row>
    <row r="318" ht="15.75" customHeight="1">
      <c r="A318" s="191"/>
      <c r="B318" s="84"/>
      <c r="C318" s="197"/>
      <c r="D318" s="107"/>
      <c r="E318" s="100"/>
      <c r="F318" s="353"/>
      <c r="G318" s="102"/>
      <c r="H318" s="347"/>
      <c r="I318" s="347"/>
      <c r="J318" s="347"/>
      <c r="K318" s="348"/>
      <c r="L318" s="349"/>
      <c r="M318" s="349"/>
      <c r="N318" s="350"/>
    </row>
    <row r="319" ht="15.75" customHeight="1">
      <c r="A319" s="191"/>
      <c r="B319" s="84" t="s">
        <v>175</v>
      </c>
      <c r="C319" s="354"/>
      <c r="D319" s="107"/>
      <c r="E319" s="100"/>
      <c r="F319" s="85"/>
      <c r="G319" s="161"/>
      <c r="H319" s="355"/>
      <c r="I319" s="355"/>
      <c r="J319" s="355"/>
      <c r="K319" s="349"/>
      <c r="L319" s="349"/>
      <c r="M319" s="349"/>
      <c r="N319" s="350"/>
    </row>
    <row r="320" ht="15.75" customHeight="1">
      <c r="A320" s="191">
        <v>119.0</v>
      </c>
      <c r="B320" s="84" t="s">
        <v>236</v>
      </c>
      <c r="C320" s="354">
        <v>1000000.0</v>
      </c>
      <c r="D320" s="107">
        <v>1.0</v>
      </c>
      <c r="E320" s="100" t="s">
        <v>96</v>
      </c>
      <c r="F320" s="85">
        <f>C320</f>
        <v>1000000</v>
      </c>
      <c r="G320" s="161"/>
      <c r="H320" s="355">
        <v>250000.0</v>
      </c>
      <c r="I320" s="355"/>
      <c r="J320" s="355">
        <f>H320</f>
        <v>250000</v>
      </c>
      <c r="K320" s="349"/>
      <c r="L320" s="349">
        <f>H320</f>
        <v>250000</v>
      </c>
      <c r="M320" s="349"/>
      <c r="N320" s="350">
        <f>H320</f>
        <v>250000</v>
      </c>
    </row>
    <row r="321" ht="15.75" customHeight="1">
      <c r="A321" s="191"/>
      <c r="B321" s="84"/>
      <c r="C321" s="354"/>
      <c r="D321" s="107"/>
      <c r="E321" s="100"/>
      <c r="F321" s="85"/>
      <c r="G321" s="161"/>
      <c r="H321" s="355"/>
      <c r="I321" s="355"/>
      <c r="J321" s="355"/>
      <c r="K321" s="349"/>
      <c r="L321" s="349"/>
      <c r="M321" s="349"/>
      <c r="N321" s="350"/>
    </row>
    <row r="322" ht="15.75" customHeight="1">
      <c r="A322" s="191">
        <v>120.0</v>
      </c>
      <c r="B322" s="84" t="s">
        <v>237</v>
      </c>
      <c r="C322" s="354">
        <v>5000000.0</v>
      </c>
      <c r="D322" s="107">
        <v>1.0</v>
      </c>
      <c r="E322" s="100" t="s">
        <v>96</v>
      </c>
      <c r="F322" s="85">
        <f>C322</f>
        <v>5000000</v>
      </c>
      <c r="G322" s="161"/>
      <c r="H322" s="355">
        <v>1250000.0</v>
      </c>
      <c r="I322" s="355"/>
      <c r="J322" s="355">
        <f>H322</f>
        <v>1250000</v>
      </c>
      <c r="K322" s="349"/>
      <c r="L322" s="349">
        <f>H322</f>
        <v>1250000</v>
      </c>
      <c r="M322" s="349"/>
      <c r="N322" s="350">
        <f>H322</f>
        <v>1250000</v>
      </c>
    </row>
    <row r="323" ht="15.75" customHeight="1">
      <c r="A323" s="191"/>
      <c r="B323" s="84"/>
      <c r="C323" s="354"/>
      <c r="D323" s="107"/>
      <c r="E323" s="100"/>
      <c r="F323" s="85"/>
      <c r="G323" s="161"/>
      <c r="H323" s="355"/>
      <c r="I323" s="355"/>
      <c r="J323" s="355"/>
      <c r="K323" s="349"/>
      <c r="L323" s="349"/>
      <c r="M323" s="349"/>
      <c r="N323" s="350"/>
    </row>
    <row r="324" ht="15.75" customHeight="1">
      <c r="A324" s="191">
        <v>121.0</v>
      </c>
      <c r="B324" s="84" t="s">
        <v>238</v>
      </c>
      <c r="C324" s="354">
        <v>60000.0</v>
      </c>
      <c r="D324" s="107">
        <v>1.0</v>
      </c>
      <c r="E324" s="100" t="s">
        <v>96</v>
      </c>
      <c r="F324" s="85">
        <f>C324</f>
        <v>60000</v>
      </c>
      <c r="G324" s="102"/>
      <c r="H324" s="349">
        <v>15000.0</v>
      </c>
      <c r="I324" s="349"/>
      <c r="J324" s="349">
        <f>H324</f>
        <v>15000</v>
      </c>
      <c r="K324" s="349"/>
      <c r="L324" s="349">
        <f>H324</f>
        <v>15000</v>
      </c>
      <c r="M324" s="349"/>
      <c r="N324" s="350">
        <f>H324</f>
        <v>15000</v>
      </c>
    </row>
    <row r="325" ht="15.75" customHeight="1">
      <c r="A325" s="219" t="s">
        <v>155</v>
      </c>
      <c r="B325" s="165"/>
      <c r="C325" s="312"/>
      <c r="D325" s="166"/>
      <c r="E325" s="313"/>
      <c r="F325" s="314">
        <f>SUM(F315:F324)</f>
        <v>6282567</v>
      </c>
      <c r="G325" s="169"/>
      <c r="H325" s="235"/>
      <c r="I325" s="169"/>
      <c r="J325" s="169"/>
      <c r="K325" s="169"/>
      <c r="L325" s="169"/>
      <c r="M325" s="169"/>
      <c r="N325" s="315"/>
    </row>
    <row r="326" ht="15.75" customHeight="1">
      <c r="A326" s="96"/>
      <c r="B326" s="225"/>
      <c r="C326" s="193"/>
      <c r="D326" s="113"/>
      <c r="E326" s="356"/>
      <c r="F326" s="357"/>
      <c r="G326" s="109"/>
      <c r="H326" s="94"/>
      <c r="I326" s="94"/>
      <c r="J326" s="94"/>
      <c r="K326" s="109"/>
      <c r="L326" s="109"/>
      <c r="M326" s="109"/>
      <c r="N326" s="110"/>
    </row>
    <row r="327" ht="15.75" customHeight="1">
      <c r="A327" s="206"/>
      <c r="B327" s="341" t="s">
        <v>239</v>
      </c>
      <c r="C327" s="208"/>
      <c r="D327" s="209"/>
      <c r="E327" s="210"/>
      <c r="F327" s="211"/>
      <c r="G327" s="212"/>
      <c r="H327" s="212"/>
      <c r="I327" s="212"/>
      <c r="J327" s="212"/>
      <c r="K327" s="212"/>
      <c r="L327" s="212"/>
      <c r="M327" s="212"/>
      <c r="N327" s="213"/>
    </row>
    <row r="328" ht="15.75" customHeight="1">
      <c r="A328" s="191"/>
      <c r="B328" s="342"/>
      <c r="C328" s="193"/>
      <c r="D328" s="194"/>
      <c r="E328" s="91"/>
      <c r="F328" s="92"/>
      <c r="G328" s="94"/>
      <c r="H328" s="94"/>
      <c r="I328" s="94"/>
      <c r="J328" s="94"/>
      <c r="K328" s="94"/>
      <c r="L328" s="94"/>
      <c r="M328" s="94"/>
      <c r="N328" s="95"/>
    </row>
    <row r="329" ht="15.75" customHeight="1">
      <c r="A329" s="191"/>
      <c r="B329" s="84" t="s">
        <v>175</v>
      </c>
      <c r="C329" s="358"/>
      <c r="D329" s="194"/>
      <c r="E329" s="91"/>
      <c r="F329" s="92"/>
      <c r="G329" s="94"/>
      <c r="H329" s="109"/>
      <c r="I329" s="109"/>
      <c r="J329" s="109"/>
      <c r="K329" s="94"/>
      <c r="L329" s="94"/>
      <c r="M329" s="94"/>
      <c r="N329" s="95"/>
    </row>
    <row r="330" ht="15.75" customHeight="1">
      <c r="A330" s="191">
        <v>122.0</v>
      </c>
      <c r="B330" s="84" t="s">
        <v>240</v>
      </c>
      <c r="C330" s="197">
        <v>14000.0</v>
      </c>
      <c r="D330" s="107">
        <v>1.0</v>
      </c>
      <c r="E330" s="100" t="s">
        <v>96</v>
      </c>
      <c r="F330" s="85">
        <f>C330</f>
        <v>14000</v>
      </c>
      <c r="G330" s="102"/>
      <c r="H330" s="108">
        <f>F330</f>
        <v>14000</v>
      </c>
      <c r="I330" s="109"/>
      <c r="J330" s="109"/>
      <c r="K330" s="94"/>
      <c r="L330" s="94"/>
      <c r="M330" s="94"/>
      <c r="N330" s="95"/>
      <c r="O330" s="236"/>
      <c r="P330" s="236"/>
      <c r="Q330" s="236"/>
      <c r="R330" s="236"/>
      <c r="S330" s="236"/>
      <c r="T330" s="236"/>
      <c r="U330" s="236"/>
      <c r="V330" s="236"/>
      <c r="W330" s="236"/>
      <c r="X330" s="236"/>
      <c r="Y330" s="236"/>
      <c r="Z330" s="236"/>
      <c r="AA330" s="236"/>
      <c r="AB330" s="236"/>
      <c r="AC330" s="236"/>
      <c r="AD330" s="236"/>
      <c r="AE330" s="236"/>
      <c r="AF330" s="236"/>
      <c r="AG330" s="236"/>
      <c r="AH330" s="236"/>
    </row>
    <row r="331" ht="15.75" customHeight="1">
      <c r="A331" s="191"/>
      <c r="B331" s="89"/>
      <c r="C331" s="193"/>
      <c r="D331" s="113"/>
      <c r="E331" s="356"/>
      <c r="F331" s="2"/>
      <c r="G331" s="109"/>
      <c r="H331" s="109"/>
      <c r="I331" s="109"/>
      <c r="J331" s="109"/>
      <c r="K331" s="109"/>
      <c r="L331" s="109"/>
      <c r="M331" s="109"/>
      <c r="N331" s="110"/>
    </row>
    <row r="332" ht="15.75" customHeight="1">
      <c r="A332" s="294" t="s">
        <v>155</v>
      </c>
      <c r="B332" s="165"/>
      <c r="C332" s="312"/>
      <c r="D332" s="166"/>
      <c r="E332" s="313"/>
      <c r="F332" s="359">
        <f>SUM(F329:F330)</f>
        <v>14000</v>
      </c>
      <c r="G332" s="169"/>
      <c r="H332" s="235"/>
      <c r="I332" s="169"/>
      <c r="J332" s="169"/>
      <c r="K332" s="169"/>
      <c r="L332" s="169"/>
      <c r="M332" s="169"/>
      <c r="N332" s="315"/>
      <c r="O332" s="360"/>
    </row>
    <row r="333" ht="15.75" customHeight="1">
      <c r="A333" s="88"/>
      <c r="B333" s="225"/>
      <c r="C333" s="225"/>
      <c r="D333" s="361"/>
      <c r="E333" s="362"/>
      <c r="F333" s="363"/>
      <c r="G333" s="364"/>
      <c r="H333" s="365"/>
      <c r="I333" s="364"/>
      <c r="J333" s="364"/>
      <c r="K333" s="364"/>
      <c r="L333" s="364"/>
      <c r="M333" s="364"/>
      <c r="N333" s="366"/>
      <c r="O333" s="360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ht="15.75" customHeight="1">
      <c r="A334" s="367"/>
      <c r="B334" s="207" t="s">
        <v>28</v>
      </c>
      <c r="C334" s="208"/>
      <c r="D334" s="209"/>
      <c r="E334" s="210"/>
      <c r="F334" s="211"/>
      <c r="G334" s="212"/>
      <c r="H334" s="212"/>
      <c r="I334" s="212"/>
      <c r="J334" s="212"/>
      <c r="K334" s="212"/>
      <c r="L334" s="212"/>
      <c r="M334" s="212"/>
      <c r="N334" s="213"/>
      <c r="O334" s="360"/>
    </row>
    <row r="335" ht="15.75" customHeight="1">
      <c r="A335" s="96"/>
      <c r="B335" s="368"/>
      <c r="C335" s="217"/>
      <c r="D335" s="369"/>
      <c r="E335" s="370"/>
      <c r="F335" s="371"/>
      <c r="G335" s="152"/>
      <c r="H335" s="152"/>
      <c r="I335" s="152"/>
      <c r="J335" s="152"/>
      <c r="K335" s="152"/>
      <c r="L335" s="152"/>
      <c r="M335" s="152"/>
      <c r="N335" s="372"/>
      <c r="O335" s="360"/>
      <c r="P335" s="2"/>
    </row>
    <row r="336" ht="15.75" customHeight="1">
      <c r="A336" s="96"/>
      <c r="B336" s="117" t="s">
        <v>241</v>
      </c>
      <c r="C336" s="217"/>
      <c r="D336" s="369"/>
      <c r="E336" s="370"/>
      <c r="F336" s="371"/>
      <c r="G336" s="152"/>
      <c r="H336" s="152"/>
      <c r="I336" s="152"/>
      <c r="J336" s="152"/>
      <c r="K336" s="152"/>
      <c r="L336" s="152"/>
      <c r="M336" s="152"/>
      <c r="N336" s="372"/>
      <c r="O336" s="360"/>
    </row>
    <row r="337" ht="15.75" customHeight="1">
      <c r="A337" s="96"/>
      <c r="B337" s="84" t="s">
        <v>100</v>
      </c>
      <c r="C337" s="89"/>
      <c r="D337" s="194"/>
      <c r="E337" s="91"/>
      <c r="F337" s="92"/>
      <c r="G337" s="94"/>
      <c r="H337" s="94"/>
      <c r="I337" s="94"/>
      <c r="J337" s="94"/>
      <c r="K337" s="94"/>
      <c r="L337" s="94"/>
      <c r="M337" s="94"/>
      <c r="N337" s="95"/>
      <c r="O337" s="360"/>
    </row>
    <row r="338" ht="15.75" customHeight="1">
      <c r="A338" s="96">
        <v>123.0</v>
      </c>
      <c r="B338" s="84" t="s">
        <v>242</v>
      </c>
      <c r="C338" s="98">
        <v>142251.23</v>
      </c>
      <c r="D338" s="107">
        <v>1.0</v>
      </c>
      <c r="E338" s="100" t="s">
        <v>96</v>
      </c>
      <c r="F338" s="85">
        <f>C338</f>
        <v>142251.23</v>
      </c>
      <c r="G338" s="102"/>
      <c r="H338" s="102"/>
      <c r="I338" s="102"/>
      <c r="J338" s="102">
        <f>F338</f>
        <v>142251.23</v>
      </c>
      <c r="K338" s="102"/>
      <c r="L338" s="102"/>
      <c r="M338" s="102"/>
      <c r="N338" s="122"/>
      <c r="O338" s="360"/>
      <c r="P338" s="2"/>
    </row>
    <row r="339" ht="15.75" customHeight="1">
      <c r="A339" s="119"/>
      <c r="B339" s="98"/>
      <c r="C339" s="98"/>
      <c r="D339" s="107"/>
      <c r="E339" s="100"/>
      <c r="F339" s="85"/>
      <c r="G339" s="102"/>
      <c r="H339" s="102"/>
      <c r="I339" s="102"/>
      <c r="J339" s="102"/>
      <c r="K339" s="102"/>
      <c r="L339" s="102"/>
      <c r="M339" s="102"/>
      <c r="N339" s="122"/>
      <c r="O339" s="360"/>
    </row>
    <row r="340" ht="15.75" customHeight="1">
      <c r="A340" s="114">
        <v>124.0</v>
      </c>
      <c r="B340" s="84" t="s">
        <v>243</v>
      </c>
      <c r="C340" s="98">
        <v>8250.0</v>
      </c>
      <c r="D340" s="107">
        <v>1.0</v>
      </c>
      <c r="E340" s="100" t="s">
        <v>96</v>
      </c>
      <c r="F340" s="85">
        <f>C340</f>
        <v>8250</v>
      </c>
      <c r="G340" s="102"/>
      <c r="H340" s="102">
        <f>F340</f>
        <v>8250</v>
      </c>
      <c r="I340" s="102"/>
      <c r="J340" s="102"/>
      <c r="K340" s="102"/>
      <c r="L340" s="102"/>
      <c r="M340" s="102"/>
      <c r="N340" s="122"/>
      <c r="O340" s="360"/>
    </row>
    <row r="341" ht="15.75" customHeight="1">
      <c r="A341" s="114"/>
      <c r="B341" s="84"/>
      <c r="C341" s="98"/>
      <c r="D341" s="107"/>
      <c r="E341" s="100"/>
      <c r="F341" s="85"/>
      <c r="G341" s="102"/>
      <c r="H341" s="102"/>
      <c r="I341" s="102"/>
      <c r="J341" s="102"/>
      <c r="K341" s="102"/>
      <c r="L341" s="102"/>
      <c r="M341" s="102"/>
      <c r="N341" s="122"/>
      <c r="O341" s="360"/>
      <c r="P341" s="2"/>
    </row>
    <row r="342" ht="15.75" customHeight="1">
      <c r="A342" s="114">
        <v>125.0</v>
      </c>
      <c r="B342" s="84" t="s">
        <v>244</v>
      </c>
      <c r="C342" s="98">
        <v>78680.0</v>
      </c>
      <c r="D342" s="107">
        <v>1.0</v>
      </c>
      <c r="E342" s="100" t="s">
        <v>96</v>
      </c>
      <c r="F342" s="85">
        <f>C342</f>
        <v>78680</v>
      </c>
      <c r="G342" s="102"/>
      <c r="H342" s="102">
        <f>F342</f>
        <v>78680</v>
      </c>
      <c r="I342" s="102"/>
      <c r="J342" s="102"/>
      <c r="K342" s="102"/>
      <c r="L342" s="102"/>
      <c r="M342" s="102"/>
      <c r="N342" s="122"/>
      <c r="O342" s="360"/>
    </row>
    <row r="343" ht="15.75" customHeight="1">
      <c r="A343" s="114"/>
      <c r="B343" s="84"/>
      <c r="C343" s="98"/>
      <c r="D343" s="107"/>
      <c r="E343" s="100"/>
      <c r="F343" s="85"/>
      <c r="G343" s="102"/>
      <c r="H343" s="102"/>
      <c r="I343" s="102"/>
      <c r="J343" s="102"/>
      <c r="K343" s="102"/>
      <c r="L343" s="102"/>
      <c r="M343" s="102"/>
      <c r="N343" s="122"/>
      <c r="O343" s="360"/>
    </row>
    <row r="344" ht="15.75" customHeight="1">
      <c r="A344" s="191">
        <v>126.0</v>
      </c>
      <c r="B344" s="84" t="s">
        <v>245</v>
      </c>
      <c r="C344" s="373">
        <v>51295.0</v>
      </c>
      <c r="D344" s="107">
        <v>1.0</v>
      </c>
      <c r="E344" s="100" t="s">
        <v>96</v>
      </c>
      <c r="F344" s="85">
        <f>C344</f>
        <v>51295</v>
      </c>
      <c r="G344" s="102"/>
      <c r="H344" s="102"/>
      <c r="I344" s="102"/>
      <c r="J344" s="102"/>
      <c r="K344" s="102"/>
      <c r="L344" s="102">
        <f>C344</f>
        <v>51295</v>
      </c>
      <c r="M344" s="102"/>
      <c r="N344" s="122"/>
      <c r="O344" s="360"/>
      <c r="P344" s="2"/>
    </row>
    <row r="345" ht="15.75" customHeight="1">
      <c r="A345" s="191"/>
      <c r="B345" s="84"/>
      <c r="C345" s="374"/>
      <c r="D345" s="107"/>
      <c r="E345" s="100"/>
      <c r="F345" s="85"/>
      <c r="G345" s="102"/>
      <c r="H345" s="102"/>
      <c r="I345" s="102"/>
      <c r="J345" s="102"/>
      <c r="K345" s="102"/>
      <c r="L345" s="102"/>
      <c r="M345" s="102"/>
      <c r="N345" s="122"/>
      <c r="O345" s="360"/>
    </row>
    <row r="346" ht="15.75" customHeight="1">
      <c r="A346" s="191">
        <v>127.0</v>
      </c>
      <c r="B346" s="84" t="s">
        <v>246</v>
      </c>
      <c r="C346" s="285">
        <v>318547.0</v>
      </c>
      <c r="D346" s="107">
        <v>1.0</v>
      </c>
      <c r="E346" s="100" t="s">
        <v>96</v>
      </c>
      <c r="F346" s="85">
        <f>C346</f>
        <v>318547</v>
      </c>
      <c r="G346" s="102"/>
      <c r="H346" s="2"/>
      <c r="I346" s="102"/>
      <c r="J346" s="102"/>
      <c r="K346" s="102"/>
      <c r="L346" s="102">
        <f>C346</f>
        <v>318547</v>
      </c>
      <c r="M346" s="102"/>
      <c r="N346" s="122"/>
      <c r="O346" s="360"/>
      <c r="P346" s="2"/>
    </row>
    <row r="347" ht="15.75" customHeight="1">
      <c r="A347" s="191"/>
      <c r="B347" s="84"/>
      <c r="C347" s="285"/>
      <c r="D347" s="107"/>
      <c r="E347" s="100"/>
      <c r="F347" s="85"/>
      <c r="G347" s="102"/>
      <c r="H347" s="102"/>
      <c r="I347" s="102"/>
      <c r="J347" s="102"/>
      <c r="K347" s="102"/>
      <c r="L347" s="102"/>
      <c r="M347" s="102"/>
      <c r="N347" s="122"/>
      <c r="O347" s="360"/>
    </row>
    <row r="348" ht="15.75" customHeight="1">
      <c r="A348" s="191">
        <v>128.0</v>
      </c>
      <c r="B348" s="84" t="s">
        <v>247</v>
      </c>
      <c r="C348" s="375" t="s">
        <v>248</v>
      </c>
      <c r="D348" s="107">
        <v>1.0</v>
      </c>
      <c r="E348" s="100" t="s">
        <v>96</v>
      </c>
      <c r="F348" s="85" t="str">
        <f>C348</f>
        <v>202.802.20</v>
      </c>
      <c r="G348" s="102"/>
      <c r="H348" s="102"/>
      <c r="I348" s="102"/>
      <c r="J348" s="102"/>
      <c r="K348" s="102"/>
      <c r="L348" s="102" t="str">
        <f>F348</f>
        <v>202.802.20</v>
      </c>
      <c r="M348" s="102"/>
      <c r="N348" s="122"/>
      <c r="O348" s="360"/>
    </row>
    <row r="349" ht="15.75" customHeight="1">
      <c r="A349" s="191"/>
      <c r="B349" s="84"/>
      <c r="C349" s="285"/>
      <c r="D349" s="107">
        <v>1.0</v>
      </c>
      <c r="E349" s="100" t="s">
        <v>96</v>
      </c>
      <c r="F349" s="85"/>
      <c r="G349" s="102"/>
      <c r="H349" s="102"/>
      <c r="I349" s="102"/>
      <c r="J349" s="102" t="s">
        <v>249</v>
      </c>
      <c r="K349" s="102"/>
      <c r="L349" s="102"/>
      <c r="M349" s="102"/>
      <c r="N349" s="122"/>
      <c r="O349" s="360"/>
      <c r="P349" s="2"/>
    </row>
    <row r="350" ht="15.75" customHeight="1">
      <c r="A350" s="191">
        <v>129.0</v>
      </c>
      <c r="B350" s="84" t="s">
        <v>250</v>
      </c>
      <c r="C350" s="285">
        <v>635248.44</v>
      </c>
      <c r="D350" s="107">
        <v>1.0</v>
      </c>
      <c r="E350" s="100" t="s">
        <v>96</v>
      </c>
      <c r="F350" s="85">
        <f>C350</f>
        <v>635248.44</v>
      </c>
      <c r="G350" s="102"/>
      <c r="H350" s="102"/>
      <c r="I350" s="102"/>
      <c r="J350" s="102"/>
      <c r="K350" s="102"/>
      <c r="L350" s="102">
        <f>C350</f>
        <v>635248.44</v>
      </c>
      <c r="M350" s="102"/>
      <c r="N350" s="122"/>
      <c r="O350" s="360"/>
    </row>
    <row r="351" ht="15.75" customHeight="1">
      <c r="A351" s="191"/>
      <c r="B351" s="84"/>
      <c r="C351" s="285"/>
      <c r="D351" s="107"/>
      <c r="E351" s="100"/>
      <c r="F351" s="85"/>
      <c r="G351" s="102"/>
      <c r="H351" s="102"/>
      <c r="I351" s="102"/>
      <c r="J351" s="102"/>
      <c r="K351" s="102"/>
      <c r="L351" s="102"/>
      <c r="M351" s="102"/>
      <c r="N351" s="122"/>
      <c r="O351" s="360"/>
    </row>
    <row r="352" ht="15.75" customHeight="1">
      <c r="A352" s="191">
        <v>130.0</v>
      </c>
      <c r="B352" s="84" t="s">
        <v>251</v>
      </c>
      <c r="C352" s="285">
        <v>418626.5</v>
      </c>
      <c r="D352" s="107">
        <v>1.0</v>
      </c>
      <c r="E352" s="100" t="s">
        <v>96</v>
      </c>
      <c r="F352" s="85">
        <f>C352</f>
        <v>418626.5</v>
      </c>
      <c r="G352" s="102"/>
      <c r="H352" s="102"/>
      <c r="I352" s="102"/>
      <c r="J352" s="102">
        <f>C352</f>
        <v>418626.5</v>
      </c>
      <c r="K352" s="102"/>
      <c r="L352" s="102"/>
      <c r="M352" s="102"/>
      <c r="N352" s="122"/>
      <c r="O352" s="360"/>
      <c r="P352" s="2"/>
    </row>
    <row r="353" ht="15.75" customHeight="1">
      <c r="A353" s="191"/>
      <c r="B353" s="84"/>
      <c r="C353" s="285"/>
      <c r="D353" s="107"/>
      <c r="E353" s="100"/>
      <c r="F353" s="85"/>
      <c r="G353" s="102"/>
      <c r="H353" s="102"/>
      <c r="I353" s="102"/>
      <c r="J353" s="102"/>
      <c r="K353" s="102"/>
      <c r="L353" s="102"/>
      <c r="M353" s="102"/>
      <c r="N353" s="376"/>
      <c r="O353" s="360"/>
    </row>
    <row r="354" ht="15.75" customHeight="1">
      <c r="A354" s="191">
        <v>131.0</v>
      </c>
      <c r="B354" s="84" t="s">
        <v>252</v>
      </c>
      <c r="C354" s="285">
        <v>226055.0</v>
      </c>
      <c r="D354" s="107">
        <v>1.0</v>
      </c>
      <c r="E354" s="100" t="s">
        <v>96</v>
      </c>
      <c r="F354" s="85">
        <f>C354</f>
        <v>226055</v>
      </c>
      <c r="G354" s="102"/>
      <c r="H354" s="102"/>
      <c r="I354" s="102"/>
      <c r="J354" s="102"/>
      <c r="K354" s="102"/>
      <c r="L354" s="2"/>
      <c r="M354" s="102"/>
      <c r="N354" s="122">
        <f>C354</f>
        <v>226055</v>
      </c>
      <c r="O354" s="360"/>
    </row>
    <row r="355" ht="15.75" customHeight="1">
      <c r="A355" s="191"/>
      <c r="B355" s="84"/>
      <c r="C355" s="285"/>
      <c r="D355" s="107"/>
      <c r="E355" s="100"/>
      <c r="F355" s="85"/>
      <c r="G355" s="102"/>
      <c r="H355" s="102"/>
      <c r="I355" s="102"/>
      <c r="J355" s="102"/>
      <c r="K355" s="102"/>
      <c r="L355" s="102"/>
      <c r="M355" s="102"/>
      <c r="N355" s="122"/>
      <c r="O355" s="360"/>
      <c r="P355" s="2"/>
    </row>
    <row r="356" ht="15.75" customHeight="1">
      <c r="A356" s="191">
        <v>132.0</v>
      </c>
      <c r="B356" s="84" t="s">
        <v>253</v>
      </c>
      <c r="C356" s="285">
        <v>217050.0</v>
      </c>
      <c r="D356" s="107">
        <v>1.0</v>
      </c>
      <c r="E356" s="100" t="s">
        <v>96</v>
      </c>
      <c r="F356" s="85">
        <f>C356</f>
        <v>217050</v>
      </c>
      <c r="G356" s="102"/>
      <c r="H356" s="102">
        <f>C356</f>
        <v>217050</v>
      </c>
      <c r="I356" s="102"/>
      <c r="J356" s="102"/>
      <c r="K356" s="102"/>
      <c r="L356" s="102"/>
      <c r="M356" s="102"/>
      <c r="N356" s="122"/>
      <c r="O356" s="360"/>
    </row>
    <row r="357" ht="15.75" customHeight="1">
      <c r="A357" s="191"/>
      <c r="B357" s="84"/>
      <c r="C357" s="285"/>
      <c r="D357" s="107"/>
      <c r="E357" s="100"/>
      <c r="F357" s="85"/>
      <c r="G357" s="102"/>
      <c r="H357" s="102"/>
      <c r="I357" s="102"/>
      <c r="J357" s="102"/>
      <c r="K357" s="102"/>
      <c r="L357" s="102"/>
      <c r="M357" s="102"/>
      <c r="N357" s="122"/>
      <c r="O357" s="360"/>
    </row>
    <row r="358" ht="15.75" customHeight="1">
      <c r="A358" s="191">
        <v>133.0</v>
      </c>
      <c r="B358" s="84" t="s">
        <v>254</v>
      </c>
      <c r="C358" s="98">
        <v>327389.0</v>
      </c>
      <c r="D358" s="107">
        <v>1.0</v>
      </c>
      <c r="E358" s="100" t="s">
        <v>96</v>
      </c>
      <c r="F358" s="85">
        <f>C358</f>
        <v>327389</v>
      </c>
      <c r="G358" s="102"/>
      <c r="H358" s="102"/>
      <c r="I358" s="102"/>
      <c r="J358" s="102"/>
      <c r="K358" s="102"/>
      <c r="L358" s="2"/>
      <c r="M358" s="102"/>
      <c r="N358" s="122">
        <f>C358</f>
        <v>327389</v>
      </c>
      <c r="O358" s="360"/>
      <c r="P358" s="2"/>
    </row>
    <row r="359" ht="15.75" customHeight="1">
      <c r="A359" s="191"/>
      <c r="B359" s="84"/>
      <c r="C359" s="98"/>
      <c r="D359" s="107"/>
      <c r="E359" s="100"/>
      <c r="F359" s="85"/>
      <c r="G359" s="102"/>
      <c r="H359" s="102"/>
      <c r="I359" s="102"/>
      <c r="J359" s="102"/>
      <c r="K359" s="102"/>
      <c r="L359" s="102"/>
      <c r="M359" s="102"/>
      <c r="N359" s="122"/>
      <c r="O359" s="360"/>
    </row>
    <row r="360" ht="15.75" customHeight="1">
      <c r="A360" s="191">
        <v>134.0</v>
      </c>
      <c r="B360" s="84" t="s">
        <v>255</v>
      </c>
      <c r="C360" s="98">
        <v>240550.0</v>
      </c>
      <c r="D360" s="107">
        <v>1.0</v>
      </c>
      <c r="E360" s="100" t="s">
        <v>96</v>
      </c>
      <c r="F360" s="85">
        <f>C360</f>
        <v>240550</v>
      </c>
      <c r="G360" s="102"/>
      <c r="H360" s="102"/>
      <c r="I360" s="102"/>
      <c r="J360" s="102">
        <f>C360</f>
        <v>240550</v>
      </c>
      <c r="K360" s="102"/>
      <c r="L360" s="102"/>
      <c r="M360" s="102"/>
      <c r="N360" s="122"/>
      <c r="O360" s="360"/>
      <c r="P360" s="2"/>
    </row>
    <row r="361" ht="15.75" customHeight="1">
      <c r="A361" s="191"/>
      <c r="B361" s="84"/>
      <c r="C361" s="98"/>
      <c r="D361" s="107">
        <v>1.0</v>
      </c>
      <c r="E361" s="100" t="s">
        <v>96</v>
      </c>
      <c r="F361" s="85"/>
      <c r="G361" s="102"/>
      <c r="H361" s="102"/>
      <c r="I361" s="102"/>
      <c r="J361" s="102"/>
      <c r="K361" s="102"/>
      <c r="L361" s="102"/>
      <c r="M361" s="102"/>
      <c r="N361" s="122"/>
      <c r="O361" s="360"/>
    </row>
    <row r="362" ht="15.75" customHeight="1">
      <c r="A362" s="191">
        <v>135.0</v>
      </c>
      <c r="B362" s="84" t="s">
        <v>256</v>
      </c>
      <c r="C362" s="98">
        <v>213396.0</v>
      </c>
      <c r="D362" s="107">
        <v>1.0</v>
      </c>
      <c r="E362" s="100" t="s">
        <v>96</v>
      </c>
      <c r="F362" s="85">
        <f>C362</f>
        <v>213396</v>
      </c>
      <c r="G362" s="102"/>
      <c r="H362" s="102"/>
      <c r="I362" s="102"/>
      <c r="J362" s="102">
        <f>C362</f>
        <v>213396</v>
      </c>
      <c r="K362" s="102"/>
      <c r="L362" s="102"/>
      <c r="M362" s="102"/>
      <c r="N362" s="122"/>
      <c r="O362" s="360"/>
    </row>
    <row r="363" ht="15.75" customHeight="1">
      <c r="A363" s="191"/>
      <c r="B363" s="84"/>
      <c r="C363" s="98"/>
      <c r="D363" s="107"/>
      <c r="E363" s="100"/>
      <c r="F363" s="85"/>
      <c r="G363" s="102"/>
      <c r="H363" s="102"/>
      <c r="I363" s="102"/>
      <c r="J363" s="102"/>
      <c r="K363" s="102"/>
      <c r="L363" s="102"/>
      <c r="M363" s="102"/>
      <c r="N363" s="122"/>
      <c r="O363" s="360"/>
      <c r="P363" s="2"/>
    </row>
    <row r="364" ht="15.75" customHeight="1">
      <c r="A364" s="191">
        <v>136.0</v>
      </c>
      <c r="B364" s="84" t="s">
        <v>257</v>
      </c>
      <c r="C364" s="98">
        <v>280214.05</v>
      </c>
      <c r="D364" s="107">
        <v>1.0</v>
      </c>
      <c r="E364" s="100" t="s">
        <v>96</v>
      </c>
      <c r="F364" s="85">
        <f>C364</f>
        <v>280214.05</v>
      </c>
      <c r="G364" s="102"/>
      <c r="H364" s="102"/>
      <c r="I364" s="102"/>
      <c r="J364" s="102"/>
      <c r="K364" s="102"/>
      <c r="L364" s="2"/>
      <c r="M364" s="102"/>
      <c r="N364" s="122">
        <f>C364</f>
        <v>280214.05</v>
      </c>
      <c r="O364" s="360"/>
    </row>
    <row r="365" ht="15.75" customHeight="1">
      <c r="A365" s="191"/>
      <c r="B365" s="84"/>
      <c r="C365" s="98"/>
      <c r="D365" s="107"/>
      <c r="E365" s="100"/>
      <c r="F365" s="85"/>
      <c r="G365" s="102"/>
      <c r="H365" s="102"/>
      <c r="I365" s="102"/>
      <c r="J365" s="102"/>
      <c r="K365" s="102"/>
      <c r="L365" s="102"/>
      <c r="M365" s="102"/>
      <c r="N365" s="122"/>
      <c r="O365" s="360"/>
      <c r="P365" s="2"/>
    </row>
    <row r="366" ht="15.75" customHeight="1">
      <c r="A366" s="191">
        <v>137.0</v>
      </c>
      <c r="B366" s="84" t="s">
        <v>258</v>
      </c>
      <c r="C366" s="98">
        <v>340490.58</v>
      </c>
      <c r="D366" s="107">
        <v>1.0</v>
      </c>
      <c r="E366" s="100" t="s">
        <v>96</v>
      </c>
      <c r="F366" s="85">
        <f>C366</f>
        <v>340490.58</v>
      </c>
      <c r="G366" s="102"/>
      <c r="H366" s="102">
        <f>C366</f>
        <v>340490.58</v>
      </c>
      <c r="I366" s="102"/>
      <c r="J366" s="102"/>
      <c r="K366" s="102"/>
      <c r="L366" s="102"/>
      <c r="M366" s="102"/>
      <c r="N366" s="122"/>
      <c r="O366" s="360"/>
    </row>
    <row r="367" ht="15.75" customHeight="1">
      <c r="A367" s="191"/>
      <c r="B367" s="84"/>
      <c r="C367" s="98"/>
      <c r="D367" s="107"/>
      <c r="E367" s="100"/>
      <c r="F367" s="85"/>
      <c r="G367" s="102"/>
      <c r="H367" s="102"/>
      <c r="I367" s="102"/>
      <c r="J367" s="102"/>
      <c r="K367" s="102"/>
      <c r="L367" s="102"/>
      <c r="M367" s="102"/>
      <c r="N367" s="122"/>
      <c r="O367" s="360"/>
    </row>
    <row r="368" ht="15.75" customHeight="1">
      <c r="A368" s="191">
        <v>138.0</v>
      </c>
      <c r="B368" s="84" t="s">
        <v>259</v>
      </c>
      <c r="C368" s="98">
        <v>10000.0</v>
      </c>
      <c r="D368" s="107">
        <v>1.0</v>
      </c>
      <c r="E368" s="100" t="s">
        <v>96</v>
      </c>
      <c r="F368" s="85">
        <f>C368</f>
        <v>10000</v>
      </c>
      <c r="G368" s="102"/>
      <c r="H368" s="102">
        <f>F368</f>
        <v>10000</v>
      </c>
      <c r="I368" s="102"/>
      <c r="J368" s="102"/>
      <c r="K368" s="102"/>
      <c r="L368" s="102"/>
      <c r="M368" s="102"/>
      <c r="N368" s="122"/>
      <c r="O368" s="360"/>
    </row>
    <row r="369" ht="15.75" customHeight="1">
      <c r="A369" s="191"/>
      <c r="B369" s="84"/>
      <c r="C369" s="98"/>
      <c r="D369" s="107"/>
      <c r="E369" s="100"/>
      <c r="F369" s="85"/>
      <c r="G369" s="102"/>
      <c r="H369" s="102"/>
      <c r="I369" s="377"/>
      <c r="J369" s="377"/>
      <c r="K369" s="377"/>
      <c r="L369" s="377"/>
      <c r="M369" s="377"/>
      <c r="N369" s="378"/>
      <c r="O369" s="360"/>
      <c r="P369" s="2"/>
    </row>
    <row r="370" ht="15.75" customHeight="1">
      <c r="A370" s="191">
        <v>139.0</v>
      </c>
      <c r="B370" s="84" t="s">
        <v>260</v>
      </c>
      <c r="C370" s="98">
        <v>10000.0</v>
      </c>
      <c r="D370" s="107">
        <v>1.0</v>
      </c>
      <c r="E370" s="100" t="s">
        <v>96</v>
      </c>
      <c r="F370" s="85">
        <f>C370</f>
        <v>10000</v>
      </c>
      <c r="G370" s="102"/>
      <c r="H370" s="102">
        <f>F370</f>
        <v>10000</v>
      </c>
      <c r="I370" s="377"/>
      <c r="J370" s="377"/>
      <c r="K370" s="377"/>
      <c r="L370" s="377"/>
      <c r="M370" s="377"/>
      <c r="N370" s="378"/>
      <c r="O370" s="360"/>
    </row>
    <row r="371" ht="15.75" customHeight="1">
      <c r="A371" s="191"/>
      <c r="B371" s="84"/>
      <c r="C371" s="98"/>
      <c r="D371" s="107"/>
      <c r="E371" s="100"/>
      <c r="F371" s="85"/>
      <c r="G371" s="102"/>
      <c r="H371" s="102"/>
      <c r="I371" s="102"/>
      <c r="J371" s="102"/>
      <c r="K371" s="102"/>
      <c r="L371" s="102"/>
      <c r="M371" s="102"/>
      <c r="N371" s="122"/>
      <c r="O371" s="360"/>
    </row>
    <row r="372" ht="23.25" customHeight="1">
      <c r="A372" s="191">
        <v>140.0</v>
      </c>
      <c r="B372" s="84" t="s">
        <v>175</v>
      </c>
      <c r="C372" s="98"/>
      <c r="D372" s="107"/>
      <c r="E372" s="100"/>
      <c r="F372" s="85"/>
      <c r="G372" s="102"/>
      <c r="H372" s="102"/>
      <c r="I372" s="102"/>
      <c r="J372" s="102"/>
      <c r="K372" s="102"/>
      <c r="L372" s="102"/>
      <c r="M372" s="102"/>
      <c r="N372" s="122"/>
      <c r="O372" s="360"/>
    </row>
    <row r="373" ht="15.75" customHeight="1">
      <c r="A373" s="191"/>
      <c r="B373" s="84"/>
      <c r="C373" s="98"/>
      <c r="D373" s="107"/>
      <c r="E373" s="100"/>
      <c r="F373" s="85"/>
      <c r="G373" s="102"/>
      <c r="H373" s="102"/>
      <c r="I373" s="102"/>
      <c r="J373" s="102"/>
      <c r="K373" s="102"/>
      <c r="L373" s="102"/>
      <c r="M373" s="102"/>
      <c r="N373" s="122"/>
      <c r="O373" s="360"/>
    </row>
    <row r="374" ht="18.75" customHeight="1">
      <c r="A374" s="191">
        <v>141.0</v>
      </c>
      <c r="B374" s="84" t="s">
        <v>261</v>
      </c>
      <c r="C374" s="98">
        <v>50000.0</v>
      </c>
      <c r="D374" s="107">
        <v>1.0</v>
      </c>
      <c r="E374" s="100" t="s">
        <v>96</v>
      </c>
      <c r="F374" s="85">
        <f>C374</f>
        <v>50000</v>
      </c>
      <c r="G374" s="102"/>
      <c r="H374" s="102">
        <f>F374</f>
        <v>50000</v>
      </c>
      <c r="I374" s="102"/>
      <c r="J374" s="102"/>
      <c r="K374" s="102"/>
      <c r="L374" s="102"/>
      <c r="M374" s="102"/>
      <c r="N374" s="122"/>
      <c r="O374" s="360"/>
    </row>
    <row r="375" ht="15.75" customHeight="1">
      <c r="A375" s="191"/>
      <c r="B375" s="84"/>
      <c r="C375" s="98"/>
      <c r="D375" s="107"/>
      <c r="E375" s="100"/>
      <c r="F375" s="85"/>
      <c r="G375" s="102"/>
      <c r="H375" s="102"/>
      <c r="I375" s="102"/>
      <c r="J375" s="102"/>
      <c r="K375" s="102"/>
      <c r="L375" s="102"/>
      <c r="M375" s="102"/>
      <c r="N375" s="122"/>
      <c r="O375" s="360"/>
      <c r="P375" s="2"/>
    </row>
    <row r="376" ht="15.75" customHeight="1">
      <c r="A376" s="191">
        <v>142.0</v>
      </c>
      <c r="B376" s="84" t="s">
        <v>262</v>
      </c>
      <c r="C376" s="98">
        <v>200000.0</v>
      </c>
      <c r="D376" s="107">
        <v>1.0</v>
      </c>
      <c r="E376" s="100" t="s">
        <v>96</v>
      </c>
      <c r="F376" s="85">
        <v>200000.0</v>
      </c>
      <c r="G376" s="102"/>
      <c r="H376" s="102">
        <f>F376</f>
        <v>200000</v>
      </c>
      <c r="I376" s="102"/>
      <c r="J376" s="102"/>
      <c r="K376" s="102"/>
      <c r="L376" s="102"/>
      <c r="M376" s="102"/>
      <c r="N376" s="122"/>
      <c r="O376" s="360"/>
    </row>
    <row r="377" ht="15.75" customHeight="1">
      <c r="A377" s="191"/>
      <c r="B377" s="84"/>
      <c r="C377" s="98"/>
      <c r="D377" s="107"/>
      <c r="E377" s="100"/>
      <c r="F377" s="85"/>
      <c r="G377" s="102"/>
      <c r="H377" s="102"/>
      <c r="I377" s="102"/>
      <c r="J377" s="102"/>
      <c r="K377" s="102"/>
      <c r="L377" s="102"/>
      <c r="M377" s="102"/>
      <c r="N377" s="122"/>
      <c r="O377" s="360"/>
    </row>
    <row r="378" ht="15.75" customHeight="1">
      <c r="A378" s="191">
        <v>143.0</v>
      </c>
      <c r="B378" s="84" t="s">
        <v>263</v>
      </c>
      <c r="C378" s="98">
        <v>450000.0</v>
      </c>
      <c r="D378" s="107">
        <v>1.0</v>
      </c>
      <c r="E378" s="100" t="s">
        <v>96</v>
      </c>
      <c r="F378" s="85">
        <f>C378</f>
        <v>450000</v>
      </c>
      <c r="G378" s="102"/>
      <c r="H378" s="102">
        <v>225000.0</v>
      </c>
      <c r="I378" s="102"/>
      <c r="J378" s="102"/>
      <c r="K378" s="102"/>
      <c r="L378" s="102">
        <f>H378</f>
        <v>225000</v>
      </c>
      <c r="M378" s="102"/>
      <c r="N378" s="122"/>
      <c r="O378" s="360"/>
    </row>
    <row r="379" ht="15.75" customHeight="1">
      <c r="A379" s="191"/>
      <c r="B379" s="84"/>
      <c r="C379" s="98"/>
      <c r="D379" s="107"/>
      <c r="E379" s="100"/>
      <c r="F379" s="85"/>
      <c r="G379" s="102"/>
      <c r="H379" s="102"/>
      <c r="I379" s="102"/>
      <c r="J379" s="102"/>
      <c r="K379" s="102"/>
      <c r="L379" s="102"/>
      <c r="M379" s="102"/>
      <c r="N379" s="122"/>
      <c r="O379" s="360"/>
    </row>
    <row r="380" ht="15.75" customHeight="1">
      <c r="A380" s="191">
        <v>144.0</v>
      </c>
      <c r="B380" s="84" t="s">
        <v>264</v>
      </c>
      <c r="C380" s="98">
        <v>200000.0</v>
      </c>
      <c r="D380" s="107">
        <v>1.0</v>
      </c>
      <c r="E380" s="100" t="s">
        <v>96</v>
      </c>
      <c r="F380" s="85">
        <f>C380</f>
        <v>200000</v>
      </c>
      <c r="G380" s="102"/>
      <c r="H380" s="2"/>
      <c r="I380" s="102"/>
      <c r="J380" s="102"/>
      <c r="K380" s="102"/>
      <c r="L380" s="102">
        <f>F380</f>
        <v>200000</v>
      </c>
      <c r="M380" s="102"/>
      <c r="N380" s="122"/>
      <c r="O380" s="360"/>
    </row>
    <row r="381" ht="15.75" customHeight="1">
      <c r="A381" s="191"/>
      <c r="B381" s="98"/>
      <c r="C381" s="98"/>
      <c r="D381" s="107"/>
      <c r="E381" s="100"/>
      <c r="F381" s="85"/>
      <c r="G381" s="102"/>
      <c r="H381" s="102"/>
      <c r="I381" s="102"/>
      <c r="J381" s="102"/>
      <c r="K381" s="102"/>
      <c r="L381" s="102"/>
      <c r="M381" s="102"/>
      <c r="N381" s="122"/>
      <c r="O381" s="379"/>
    </row>
    <row r="382" ht="15.75" customHeight="1">
      <c r="A382" s="96">
        <v>145.0</v>
      </c>
      <c r="B382" s="380" t="s">
        <v>265</v>
      </c>
      <c r="C382" s="98">
        <v>490000.0</v>
      </c>
      <c r="D382" s="107">
        <v>1.0</v>
      </c>
      <c r="E382" s="100" t="s">
        <v>96</v>
      </c>
      <c r="F382" s="85">
        <f>C382</f>
        <v>490000</v>
      </c>
      <c r="G382" s="102"/>
      <c r="H382" s="102"/>
      <c r="I382" s="102"/>
      <c r="J382" s="102"/>
      <c r="K382" s="102"/>
      <c r="L382" s="102">
        <f>C382</f>
        <v>490000</v>
      </c>
      <c r="M382" s="102"/>
      <c r="N382" s="122"/>
    </row>
    <row r="383" ht="15.75" customHeight="1">
      <c r="A383" s="191"/>
      <c r="B383" s="225"/>
      <c r="C383" s="316"/>
      <c r="D383" s="381"/>
      <c r="E383" s="382"/>
      <c r="F383" s="2"/>
      <c r="G383" s="159"/>
      <c r="H383" s="159"/>
      <c r="I383" s="159"/>
      <c r="J383" s="159"/>
      <c r="K383" s="159"/>
      <c r="L383" s="159"/>
      <c r="M383" s="159"/>
      <c r="N383" s="237"/>
    </row>
    <row r="384" ht="15.75" customHeight="1">
      <c r="A384" s="219" t="s">
        <v>155</v>
      </c>
      <c r="B384" s="165"/>
      <c r="C384" s="312"/>
      <c r="D384" s="166"/>
      <c r="E384" s="383"/>
      <c r="F384" s="384">
        <f>SUM(F338:F382)</f>
        <v>4908042.8</v>
      </c>
      <c r="G384" s="169"/>
      <c r="H384" s="235"/>
      <c r="I384" s="169"/>
      <c r="J384" s="169"/>
      <c r="K384" s="169"/>
      <c r="L384" s="169"/>
      <c r="M384" s="169"/>
      <c r="N384" s="315"/>
    </row>
    <row r="385" ht="15.75" customHeight="1">
      <c r="A385" s="191"/>
      <c r="B385" s="342"/>
      <c r="C385" s="193"/>
      <c r="D385" s="194"/>
      <c r="E385" s="91"/>
      <c r="F385" s="205"/>
      <c r="G385" s="94"/>
      <c r="H385" s="94"/>
      <c r="I385" s="94"/>
      <c r="J385" s="94"/>
      <c r="K385" s="94"/>
      <c r="L385" s="94"/>
      <c r="M385" s="94"/>
      <c r="N385" s="95"/>
    </row>
    <row r="386" ht="15.75" customHeight="1">
      <c r="A386" s="385"/>
      <c r="B386" s="386" t="s">
        <v>30</v>
      </c>
      <c r="C386" s="387"/>
      <c r="D386" s="388"/>
      <c r="E386" s="389"/>
      <c r="F386" s="390"/>
      <c r="G386" s="391"/>
      <c r="H386" s="391"/>
      <c r="I386" s="391"/>
      <c r="J386" s="391"/>
      <c r="K386" s="391"/>
      <c r="L386" s="391"/>
      <c r="M386" s="391"/>
      <c r="N386" s="392"/>
    </row>
    <row r="387" ht="15.75" customHeight="1">
      <c r="A387" s="191"/>
      <c r="B387" s="393"/>
      <c r="C387" s="193"/>
      <c r="D387" s="194"/>
      <c r="E387" s="91"/>
      <c r="F387" s="92"/>
      <c r="G387" s="94"/>
      <c r="H387" s="94"/>
      <c r="I387" s="94"/>
      <c r="J387" s="94"/>
      <c r="K387" s="94"/>
      <c r="L387" s="94"/>
      <c r="M387" s="94"/>
      <c r="N387" s="95"/>
    </row>
    <row r="388" ht="15.75" customHeight="1">
      <c r="A388" s="191"/>
      <c r="B388" s="84" t="s">
        <v>266</v>
      </c>
      <c r="C388" s="193"/>
      <c r="D388" s="194"/>
      <c r="E388" s="91"/>
      <c r="F388" s="92"/>
      <c r="G388" s="94"/>
      <c r="H388" s="94"/>
      <c r="I388" s="94"/>
      <c r="J388" s="94"/>
      <c r="K388" s="94"/>
      <c r="L388" s="94"/>
      <c r="M388" s="94"/>
      <c r="N388" s="95"/>
    </row>
    <row r="389" ht="15.75" customHeight="1">
      <c r="A389" s="191"/>
      <c r="B389" s="84"/>
      <c r="C389" s="193"/>
      <c r="D389" s="194"/>
      <c r="E389" s="91"/>
      <c r="F389" s="92"/>
      <c r="G389" s="94"/>
      <c r="H389" s="94"/>
      <c r="I389" s="94"/>
      <c r="J389" s="94"/>
      <c r="K389" s="94"/>
      <c r="L389" s="94"/>
      <c r="M389" s="94"/>
      <c r="N389" s="95"/>
    </row>
    <row r="390" ht="15.75" customHeight="1">
      <c r="A390" s="191">
        <v>145.0</v>
      </c>
      <c r="B390" s="84" t="s">
        <v>267</v>
      </c>
      <c r="C390" s="197">
        <v>2.0E7</v>
      </c>
      <c r="D390" s="107">
        <v>1.0</v>
      </c>
      <c r="E390" s="100" t="s">
        <v>96</v>
      </c>
      <c r="F390" s="85">
        <f>C390</f>
        <v>20000000</v>
      </c>
      <c r="G390" s="102"/>
      <c r="H390" s="102">
        <f>F390</f>
        <v>20000000</v>
      </c>
      <c r="I390" s="102"/>
      <c r="J390" s="102"/>
      <c r="K390" s="102"/>
      <c r="L390" s="102"/>
      <c r="M390" s="102"/>
      <c r="N390" s="122"/>
    </row>
    <row r="391" ht="15.75" customHeight="1">
      <c r="A391" s="191"/>
      <c r="B391" s="84"/>
      <c r="C391" s="197"/>
      <c r="D391" s="107"/>
      <c r="E391" s="100"/>
      <c r="F391" s="85"/>
      <c r="G391" s="102"/>
      <c r="H391" s="102"/>
      <c r="I391" s="102"/>
      <c r="J391" s="102"/>
      <c r="K391" s="102"/>
      <c r="L391" s="102"/>
      <c r="M391" s="102"/>
      <c r="N391" s="122"/>
    </row>
    <row r="392" ht="15.75" customHeight="1">
      <c r="A392" s="191">
        <v>147.0</v>
      </c>
      <c r="B392" s="84" t="s">
        <v>268</v>
      </c>
      <c r="C392" s="197">
        <v>300000.0</v>
      </c>
      <c r="D392" s="107">
        <v>1.0</v>
      </c>
      <c r="E392" s="100" t="s">
        <v>96</v>
      </c>
      <c r="F392" s="85">
        <f>C392</f>
        <v>300000</v>
      </c>
      <c r="G392" s="102"/>
      <c r="H392" s="102">
        <v>150000.0</v>
      </c>
      <c r="I392" s="102"/>
      <c r="J392" s="102">
        <v>150000.0</v>
      </c>
      <c r="K392" s="102"/>
      <c r="L392" s="102"/>
      <c r="M392" s="102"/>
      <c r="N392" s="122"/>
    </row>
    <row r="393" ht="15.75" customHeight="1">
      <c r="A393" s="191"/>
      <c r="B393" s="84"/>
      <c r="C393" s="197"/>
      <c r="D393" s="107"/>
      <c r="E393" s="100"/>
      <c r="F393" s="85"/>
      <c r="G393" s="102"/>
      <c r="H393" s="102"/>
      <c r="I393" s="102"/>
      <c r="J393" s="102"/>
      <c r="K393" s="102"/>
      <c r="L393" s="102"/>
      <c r="M393" s="102"/>
      <c r="N393" s="122"/>
    </row>
    <row r="394" ht="15.75" customHeight="1">
      <c r="A394" s="191">
        <v>148.0</v>
      </c>
      <c r="B394" s="84" t="s">
        <v>269</v>
      </c>
      <c r="C394" s="197">
        <v>900000.0</v>
      </c>
      <c r="D394" s="107">
        <v>1.0</v>
      </c>
      <c r="E394" s="100" t="s">
        <v>96</v>
      </c>
      <c r="F394" s="85">
        <f>C394</f>
        <v>900000</v>
      </c>
      <c r="G394" s="102"/>
      <c r="H394" s="102"/>
      <c r="I394" s="102"/>
      <c r="J394" s="102">
        <f>F394/2</f>
        <v>450000</v>
      </c>
      <c r="K394" s="102"/>
      <c r="L394" s="102">
        <f>J394</f>
        <v>450000</v>
      </c>
      <c r="M394" s="102"/>
      <c r="N394" s="122"/>
    </row>
    <row r="395" ht="15.75" customHeight="1">
      <c r="A395" s="191"/>
      <c r="B395" s="84"/>
      <c r="C395" s="197"/>
      <c r="D395" s="107"/>
      <c r="E395" s="100"/>
      <c r="F395" s="85"/>
      <c r="G395" s="102"/>
      <c r="H395" s="102"/>
      <c r="I395" s="102"/>
      <c r="J395" s="102"/>
      <c r="K395" s="102"/>
      <c r="L395" s="102"/>
      <c r="M395" s="102"/>
      <c r="N395" s="122"/>
    </row>
    <row r="396" ht="15.75" customHeight="1">
      <c r="A396" s="191"/>
      <c r="B396" s="84" t="s">
        <v>270</v>
      </c>
      <c r="C396" s="197"/>
      <c r="D396" s="107"/>
      <c r="E396" s="100"/>
      <c r="F396" s="85"/>
      <c r="G396" s="102"/>
      <c r="H396" s="102"/>
      <c r="I396" s="102"/>
      <c r="J396" s="102"/>
      <c r="K396" s="102"/>
      <c r="L396" s="102"/>
      <c r="M396" s="102"/>
      <c r="N396" s="122"/>
    </row>
    <row r="397" ht="15.75" customHeight="1">
      <c r="A397" s="191">
        <v>149.0</v>
      </c>
      <c r="B397" s="84" t="s">
        <v>271</v>
      </c>
      <c r="C397" s="197">
        <v>300000.0</v>
      </c>
      <c r="D397" s="107">
        <v>1.0</v>
      </c>
      <c r="E397" s="100" t="s">
        <v>96</v>
      </c>
      <c r="F397" s="85">
        <f>C397</f>
        <v>300000</v>
      </c>
      <c r="G397" s="102"/>
      <c r="H397" s="102"/>
      <c r="I397" s="102"/>
      <c r="J397" s="102">
        <v>100000.0</v>
      </c>
      <c r="K397" s="102"/>
      <c r="L397" s="102">
        <f>J397</f>
        <v>100000</v>
      </c>
      <c r="M397" s="102"/>
      <c r="N397" s="122">
        <f>J397</f>
        <v>100000</v>
      </c>
    </row>
    <row r="398" ht="16.5" customHeight="1">
      <c r="A398" s="191"/>
      <c r="B398" s="84"/>
      <c r="C398" s="197"/>
      <c r="D398" s="107"/>
      <c r="E398" s="100"/>
      <c r="F398" s="85"/>
      <c r="G398" s="102"/>
      <c r="H398" s="102"/>
      <c r="I398" s="102"/>
      <c r="J398" s="102"/>
      <c r="K398" s="102"/>
      <c r="L398" s="102"/>
      <c r="M398" s="102"/>
      <c r="N398" s="122"/>
    </row>
    <row r="399" ht="24.0" customHeight="1">
      <c r="A399" s="191">
        <v>150.0</v>
      </c>
      <c r="B399" s="84" t="s">
        <v>272</v>
      </c>
      <c r="C399" s="197">
        <v>6724488.0</v>
      </c>
      <c r="D399" s="107">
        <v>1.0</v>
      </c>
      <c r="E399" s="100" t="s">
        <v>96</v>
      </c>
      <c r="F399" s="85">
        <f>C399</f>
        <v>6724488</v>
      </c>
      <c r="G399" s="102"/>
      <c r="H399" s="102">
        <v>1681122.0</v>
      </c>
      <c r="I399" s="102"/>
      <c r="J399" s="102">
        <f>H399</f>
        <v>1681122</v>
      </c>
      <c r="K399" s="102"/>
      <c r="L399" s="102">
        <f>H399</f>
        <v>1681122</v>
      </c>
      <c r="M399" s="102"/>
      <c r="N399" s="122">
        <f>H399</f>
        <v>1681122</v>
      </c>
    </row>
    <row r="400" ht="17.25" customHeight="1">
      <c r="A400" s="191"/>
      <c r="B400" s="84"/>
      <c r="C400" s="197"/>
      <c r="D400" s="107"/>
      <c r="E400" s="100"/>
      <c r="F400" s="85"/>
      <c r="G400" s="102"/>
      <c r="H400" s="102"/>
      <c r="I400" s="102"/>
      <c r="J400" s="102"/>
      <c r="K400" s="102"/>
      <c r="L400" s="102"/>
      <c r="M400" s="102"/>
      <c r="N400" s="122"/>
    </row>
    <row r="401" ht="15.75" customHeight="1">
      <c r="A401" s="191"/>
      <c r="B401" s="84" t="s">
        <v>273</v>
      </c>
      <c r="C401" s="193"/>
      <c r="D401" s="194"/>
      <c r="E401" s="91"/>
      <c r="F401" s="92"/>
      <c r="G401" s="94"/>
      <c r="H401" s="94"/>
      <c r="I401" s="94"/>
      <c r="J401" s="94"/>
      <c r="K401" s="94"/>
      <c r="L401" s="94"/>
      <c r="M401" s="94"/>
      <c r="N401" s="95"/>
    </row>
    <row r="402" ht="15.75" customHeight="1">
      <c r="A402" s="191">
        <v>151.0</v>
      </c>
      <c r="B402" s="84" t="s">
        <v>274</v>
      </c>
      <c r="C402" s="197">
        <v>12000.0</v>
      </c>
      <c r="D402" s="107">
        <v>1.0</v>
      </c>
      <c r="E402" s="100" t="s">
        <v>96</v>
      </c>
      <c r="F402" s="85">
        <f>C402</f>
        <v>12000</v>
      </c>
      <c r="G402" s="94"/>
      <c r="H402" s="102">
        <v>3000.0</v>
      </c>
      <c r="I402" s="102"/>
      <c r="J402" s="102">
        <f>H402</f>
        <v>3000</v>
      </c>
      <c r="K402" s="102"/>
      <c r="L402" s="102">
        <f>J402</f>
        <v>3000</v>
      </c>
      <c r="M402" s="102"/>
      <c r="N402" s="122">
        <f>L402</f>
        <v>3000</v>
      </c>
    </row>
    <row r="403" ht="15.75" customHeight="1">
      <c r="A403" s="191"/>
      <c r="B403" s="84"/>
      <c r="C403" s="197"/>
      <c r="D403" s="107"/>
      <c r="E403" s="100"/>
      <c r="F403" s="85"/>
      <c r="G403" s="94"/>
      <c r="H403" s="102"/>
      <c r="I403" s="102"/>
      <c r="J403" s="102"/>
      <c r="K403" s="102"/>
      <c r="L403" s="102"/>
      <c r="M403" s="102"/>
      <c r="N403" s="122"/>
    </row>
    <row r="404" ht="15.75" customHeight="1">
      <c r="A404" s="191">
        <v>152.0</v>
      </c>
      <c r="B404" s="84" t="s">
        <v>275</v>
      </c>
      <c r="C404" s="197">
        <v>85864.0</v>
      </c>
      <c r="D404" s="107">
        <v>1.0</v>
      </c>
      <c r="E404" s="100" t="s">
        <v>96</v>
      </c>
      <c r="F404" s="85">
        <f>C404</f>
        <v>85864</v>
      </c>
      <c r="G404" s="94"/>
      <c r="H404" s="102">
        <f>C404</f>
        <v>85864</v>
      </c>
      <c r="I404" s="102"/>
      <c r="J404" s="102"/>
      <c r="K404" s="102"/>
      <c r="L404" s="102"/>
      <c r="M404" s="102"/>
      <c r="N404" s="122"/>
    </row>
    <row r="405" ht="15.75" customHeight="1">
      <c r="A405" s="88"/>
      <c r="B405" s="394" t="s">
        <v>276</v>
      </c>
      <c r="C405" s="193"/>
      <c r="D405" s="194"/>
      <c r="E405" s="91"/>
      <c r="F405" s="2"/>
      <c r="G405" s="94"/>
      <c r="H405" s="94"/>
      <c r="I405" s="94"/>
      <c r="J405" s="94"/>
      <c r="K405" s="94"/>
      <c r="L405" s="94"/>
      <c r="M405" s="94"/>
      <c r="N405" s="95"/>
    </row>
    <row r="406" ht="15.75" customHeight="1">
      <c r="A406" s="191"/>
      <c r="B406" s="89"/>
      <c r="C406" s="193"/>
      <c r="D406" s="194"/>
      <c r="E406" s="91"/>
      <c r="F406" s="92"/>
      <c r="G406" s="94"/>
      <c r="H406" s="94"/>
      <c r="I406" s="94"/>
      <c r="J406" s="94"/>
      <c r="K406" s="94"/>
      <c r="L406" s="94"/>
      <c r="M406" s="94"/>
      <c r="N406" s="95"/>
    </row>
    <row r="407" ht="15.75" customHeight="1">
      <c r="A407" s="219" t="s">
        <v>155</v>
      </c>
      <c r="B407" s="165"/>
      <c r="C407" s="312"/>
      <c r="D407" s="166"/>
      <c r="E407" s="313"/>
      <c r="F407" s="333">
        <f>SUM(F390:F404)</f>
        <v>28322352</v>
      </c>
      <c r="G407" s="169"/>
      <c r="H407" s="235"/>
      <c r="I407" s="169"/>
      <c r="J407" s="169"/>
      <c r="K407" s="169"/>
      <c r="L407" s="169"/>
      <c r="M407" s="169"/>
      <c r="N407" s="315"/>
    </row>
    <row r="408" ht="15.75" customHeight="1">
      <c r="A408" s="191"/>
      <c r="B408" s="395"/>
      <c r="C408" s="193"/>
      <c r="D408" s="194"/>
      <c r="E408" s="91"/>
      <c r="F408" s="92"/>
      <c r="G408" s="94"/>
      <c r="H408" s="94"/>
      <c r="I408" s="94"/>
      <c r="J408" s="94"/>
      <c r="K408" s="94"/>
      <c r="L408" s="94"/>
      <c r="M408" s="94"/>
      <c r="N408" s="95"/>
    </row>
    <row r="409" ht="15.75" customHeight="1">
      <c r="A409" s="385"/>
      <c r="B409" s="396" t="s">
        <v>277</v>
      </c>
      <c r="C409" s="397"/>
      <c r="D409" s="398"/>
      <c r="E409" s="399"/>
      <c r="F409" s="400"/>
      <c r="G409" s="401"/>
      <c r="H409" s="401"/>
      <c r="I409" s="401"/>
      <c r="J409" s="401"/>
      <c r="K409" s="401"/>
      <c r="L409" s="401"/>
      <c r="M409" s="401"/>
      <c r="N409" s="402"/>
    </row>
    <row r="410" ht="15.75" customHeight="1">
      <c r="A410" s="191"/>
      <c r="B410" s="395"/>
      <c r="C410" s="89"/>
      <c r="D410" s="194"/>
      <c r="E410" s="91"/>
      <c r="F410" s="92"/>
      <c r="G410" s="94"/>
      <c r="H410" s="94"/>
      <c r="I410" s="94"/>
      <c r="J410" s="94"/>
      <c r="K410" s="94"/>
      <c r="L410" s="94"/>
      <c r="M410" s="94"/>
      <c r="N410" s="95"/>
    </row>
    <row r="411" ht="17.25" customHeight="1">
      <c r="A411" s="191"/>
      <c r="B411" s="84" t="s">
        <v>278</v>
      </c>
      <c r="C411" s="89"/>
      <c r="D411" s="194"/>
      <c r="E411" s="91"/>
      <c r="F411" s="92"/>
      <c r="G411" s="94"/>
      <c r="H411" s="94"/>
      <c r="I411" s="94"/>
      <c r="J411" s="94"/>
      <c r="K411" s="94"/>
      <c r="L411" s="94"/>
      <c r="M411" s="94"/>
      <c r="N411" s="95"/>
    </row>
    <row r="412" ht="15.75" customHeight="1">
      <c r="A412" s="191">
        <v>153.0</v>
      </c>
      <c r="B412" s="98" t="s">
        <v>279</v>
      </c>
      <c r="C412" s="98">
        <v>1199999.0</v>
      </c>
      <c r="D412" s="107">
        <v>1.0</v>
      </c>
      <c r="E412" s="100" t="s">
        <v>96</v>
      </c>
      <c r="F412" s="85">
        <f>C412</f>
        <v>1199999</v>
      </c>
      <c r="G412" s="102"/>
      <c r="H412" s="102">
        <f>F412/4</f>
        <v>299999.75</v>
      </c>
      <c r="I412" s="102"/>
      <c r="J412" s="102">
        <f>H412</f>
        <v>299999.75</v>
      </c>
      <c r="K412" s="102"/>
      <c r="L412" s="102">
        <f>H412</f>
        <v>299999.75</v>
      </c>
      <c r="M412" s="102"/>
      <c r="N412" s="122">
        <f>H412</f>
        <v>299999.75</v>
      </c>
    </row>
    <row r="413" ht="15.75" customHeight="1">
      <c r="A413" s="191"/>
      <c r="B413" s="89"/>
      <c r="C413" s="89"/>
      <c r="D413" s="194"/>
      <c r="E413" s="91"/>
      <c r="F413" s="92"/>
      <c r="G413" s="94"/>
      <c r="H413" s="94"/>
      <c r="I413" s="94"/>
      <c r="J413" s="94"/>
      <c r="K413" s="94"/>
      <c r="L413" s="94"/>
      <c r="M413" s="94"/>
      <c r="N413" s="95"/>
    </row>
    <row r="414" ht="15.75" customHeight="1">
      <c r="A414" s="403"/>
      <c r="B414" s="84" t="s">
        <v>280</v>
      </c>
      <c r="C414" s="98"/>
      <c r="D414" s="107"/>
      <c r="E414" s="100"/>
      <c r="F414" s="85"/>
      <c r="G414" s="102"/>
      <c r="H414" s="102"/>
      <c r="I414" s="102"/>
      <c r="J414" s="102"/>
      <c r="K414" s="102"/>
      <c r="L414" s="102"/>
      <c r="M414" s="102"/>
      <c r="N414" s="122"/>
    </row>
    <row r="415" ht="15.75" customHeight="1">
      <c r="A415" s="191">
        <v>154.0</v>
      </c>
      <c r="B415" s="98" t="s">
        <v>208</v>
      </c>
      <c r="C415" s="98">
        <v>51600.0</v>
      </c>
      <c r="D415" s="107">
        <v>1.0</v>
      </c>
      <c r="E415" s="100" t="s">
        <v>96</v>
      </c>
      <c r="F415" s="85">
        <f t="shared" ref="F415:F417" si="40">C415</f>
        <v>51600</v>
      </c>
      <c r="G415" s="102"/>
      <c r="H415" s="102">
        <v>12900.0</v>
      </c>
      <c r="I415" s="102"/>
      <c r="J415" s="102">
        <f t="shared" ref="J415:J417" si="41">H415</f>
        <v>12900</v>
      </c>
      <c r="K415" s="102"/>
      <c r="L415" s="102">
        <f t="shared" ref="L415:L417" si="42">H415</f>
        <v>12900</v>
      </c>
      <c r="M415" s="102"/>
      <c r="N415" s="122">
        <f t="shared" ref="N415:N417" si="43">H415</f>
        <v>12900</v>
      </c>
    </row>
    <row r="416" ht="15.75" customHeight="1">
      <c r="A416" s="191">
        <v>155.0</v>
      </c>
      <c r="B416" s="98" t="s">
        <v>98</v>
      </c>
      <c r="C416" s="98">
        <v>72600.0</v>
      </c>
      <c r="D416" s="107">
        <v>1.0</v>
      </c>
      <c r="E416" s="100" t="s">
        <v>96</v>
      </c>
      <c r="F416" s="85">
        <f t="shared" si="40"/>
        <v>72600</v>
      </c>
      <c r="G416" s="102"/>
      <c r="H416" s="102">
        <f t="shared" ref="H416:H417" si="44">F416/4</f>
        <v>18150</v>
      </c>
      <c r="I416" s="102"/>
      <c r="J416" s="102">
        <f t="shared" si="41"/>
        <v>18150</v>
      </c>
      <c r="K416" s="102"/>
      <c r="L416" s="102">
        <f t="shared" si="42"/>
        <v>18150</v>
      </c>
      <c r="M416" s="102"/>
      <c r="N416" s="122">
        <f t="shared" si="43"/>
        <v>18150</v>
      </c>
    </row>
    <row r="417" ht="15.75" customHeight="1">
      <c r="A417" s="191">
        <v>156.0</v>
      </c>
      <c r="B417" s="98" t="s">
        <v>281</v>
      </c>
      <c r="C417" s="98">
        <v>720000.0</v>
      </c>
      <c r="D417" s="107">
        <v>1.0</v>
      </c>
      <c r="E417" s="100" t="s">
        <v>96</v>
      </c>
      <c r="F417" s="85">
        <f t="shared" si="40"/>
        <v>720000</v>
      </c>
      <c r="G417" s="102"/>
      <c r="H417" s="102">
        <f t="shared" si="44"/>
        <v>180000</v>
      </c>
      <c r="I417" s="102"/>
      <c r="J417" s="102">
        <f t="shared" si="41"/>
        <v>180000</v>
      </c>
      <c r="K417" s="102"/>
      <c r="L417" s="102">
        <f t="shared" si="42"/>
        <v>180000</v>
      </c>
      <c r="M417" s="102"/>
      <c r="N417" s="122">
        <f t="shared" si="43"/>
        <v>180000</v>
      </c>
    </row>
    <row r="418" ht="15.75" customHeight="1">
      <c r="A418" s="215"/>
      <c r="B418" s="89"/>
      <c r="C418" s="104"/>
      <c r="D418" s="369"/>
      <c r="E418" s="370"/>
      <c r="F418" s="371"/>
      <c r="G418" s="152"/>
      <c r="H418" s="152"/>
      <c r="I418" s="152"/>
      <c r="J418" s="152"/>
      <c r="K418" s="152"/>
      <c r="L418" s="152"/>
      <c r="M418" s="152"/>
      <c r="N418" s="372"/>
    </row>
    <row r="419" ht="15.75" customHeight="1">
      <c r="A419" s="215"/>
      <c r="B419" s="84" t="s">
        <v>282</v>
      </c>
      <c r="C419" s="104"/>
      <c r="D419" s="369"/>
      <c r="E419" s="370"/>
      <c r="F419" s="371"/>
      <c r="G419" s="152"/>
      <c r="H419" s="152"/>
      <c r="I419" s="152"/>
      <c r="J419" s="152"/>
      <c r="K419" s="152"/>
      <c r="L419" s="152"/>
      <c r="M419" s="152"/>
      <c r="N419" s="372"/>
    </row>
    <row r="420" ht="15.75" customHeight="1">
      <c r="A420" s="404"/>
      <c r="B420" s="254" t="s">
        <v>100</v>
      </c>
      <c r="C420" s="405"/>
      <c r="D420" s="406"/>
      <c r="E420" s="407"/>
      <c r="F420" s="408"/>
      <c r="G420" s="409"/>
      <c r="H420" s="409"/>
      <c r="I420" s="409"/>
      <c r="J420" s="409"/>
      <c r="K420" s="409"/>
      <c r="L420" s="409"/>
      <c r="M420" s="409"/>
      <c r="N420" s="410"/>
    </row>
    <row r="421" ht="15.75" customHeight="1">
      <c r="A421" s="411">
        <v>157.0</v>
      </c>
      <c r="B421" s="405" t="s">
        <v>105</v>
      </c>
      <c r="C421" s="250">
        <v>105228.0</v>
      </c>
      <c r="D421" s="412">
        <v>1.0</v>
      </c>
      <c r="E421" s="413" t="s">
        <v>96</v>
      </c>
      <c r="F421" s="414">
        <f t="shared" ref="F421:F423" si="45">C421</f>
        <v>105228</v>
      </c>
      <c r="G421" s="248"/>
      <c r="H421" s="248"/>
      <c r="I421" s="248"/>
      <c r="J421" s="248">
        <f>C421</f>
        <v>105228</v>
      </c>
      <c r="K421" s="248"/>
      <c r="L421" s="248"/>
      <c r="M421" s="248"/>
      <c r="N421" s="249"/>
    </row>
    <row r="422" ht="18.75" customHeight="1">
      <c r="A422" s="411">
        <v>158.0</v>
      </c>
      <c r="B422" s="250" t="s">
        <v>104</v>
      </c>
      <c r="C422" s="250">
        <v>187576.8</v>
      </c>
      <c r="D422" s="412">
        <v>1.0</v>
      </c>
      <c r="E422" s="413" t="s">
        <v>96</v>
      </c>
      <c r="F422" s="414">
        <f t="shared" si="45"/>
        <v>187576.8</v>
      </c>
      <c r="G422" s="248"/>
      <c r="H422" s="248"/>
      <c r="I422" s="248"/>
      <c r="J422" s="248">
        <f t="shared" ref="J422:J423" si="46">F422</f>
        <v>187576.8</v>
      </c>
      <c r="K422" s="248"/>
      <c r="L422" s="248"/>
      <c r="M422" s="248"/>
      <c r="N422" s="249" t="s">
        <v>283</v>
      </c>
    </row>
    <row r="423" ht="15.75" customHeight="1">
      <c r="A423" s="411">
        <v>159.0</v>
      </c>
      <c r="B423" s="250" t="s">
        <v>284</v>
      </c>
      <c r="C423" s="250">
        <v>260300.0</v>
      </c>
      <c r="D423" s="412">
        <v>1.0</v>
      </c>
      <c r="E423" s="413" t="s">
        <v>96</v>
      </c>
      <c r="F423" s="414">
        <f t="shared" si="45"/>
        <v>260300</v>
      </c>
      <c r="G423" s="248"/>
      <c r="H423" s="248"/>
      <c r="I423" s="248"/>
      <c r="J423" s="248">
        <f t="shared" si="46"/>
        <v>260300</v>
      </c>
      <c r="K423" s="248"/>
      <c r="L423" s="248"/>
      <c r="M423" s="248"/>
      <c r="N423" s="249"/>
    </row>
    <row r="424" ht="15.75" customHeight="1">
      <c r="A424" s="411"/>
      <c r="B424" s="254"/>
      <c r="C424" s="250"/>
      <c r="D424" s="412"/>
      <c r="E424" s="413"/>
      <c r="F424" s="414"/>
      <c r="G424" s="248"/>
      <c r="H424" s="248"/>
      <c r="I424" s="248"/>
      <c r="J424" s="248"/>
      <c r="K424" s="248"/>
      <c r="L424" s="248"/>
      <c r="M424" s="248"/>
      <c r="N424" s="249"/>
    </row>
    <row r="425" ht="15.75" customHeight="1">
      <c r="A425" s="411"/>
      <c r="B425" s="415" t="s">
        <v>285</v>
      </c>
      <c r="C425" s="405"/>
      <c r="D425" s="406"/>
      <c r="E425" s="407"/>
      <c r="F425" s="408"/>
      <c r="G425" s="409"/>
      <c r="H425" s="409"/>
      <c r="I425" s="409"/>
      <c r="J425" s="409"/>
      <c r="K425" s="409"/>
      <c r="L425" s="409"/>
      <c r="M425" s="409"/>
      <c r="N425" s="410"/>
    </row>
    <row r="426" ht="15.75" customHeight="1">
      <c r="A426" s="411"/>
      <c r="B426" s="416" t="s">
        <v>286</v>
      </c>
      <c r="C426" s="129"/>
      <c r="D426" s="412"/>
      <c r="E426" s="413"/>
      <c r="F426" s="414"/>
      <c r="G426" s="248"/>
      <c r="H426" s="248"/>
      <c r="I426" s="248"/>
      <c r="J426" s="248"/>
      <c r="K426" s="248"/>
      <c r="L426" s="248"/>
      <c r="M426" s="248"/>
      <c r="N426" s="249"/>
    </row>
    <row r="427" ht="15.75" customHeight="1">
      <c r="A427" s="411">
        <v>160.0</v>
      </c>
      <c r="B427" s="417" t="s">
        <v>98</v>
      </c>
      <c r="C427" s="250">
        <v>58500.0</v>
      </c>
      <c r="D427" s="412">
        <v>1.0</v>
      </c>
      <c r="E427" s="413" t="s">
        <v>96</v>
      </c>
      <c r="F427" s="414">
        <f>C427</f>
        <v>58500</v>
      </c>
      <c r="G427" s="248"/>
      <c r="H427" s="248"/>
      <c r="I427" s="248"/>
      <c r="J427" s="248">
        <f>F427</f>
        <v>58500</v>
      </c>
      <c r="K427" s="248"/>
      <c r="L427" s="248"/>
      <c r="M427" s="248"/>
      <c r="N427" s="249"/>
    </row>
    <row r="428" ht="15.75" customHeight="1">
      <c r="A428" s="411"/>
      <c r="B428" s="418"/>
      <c r="C428" s="250"/>
      <c r="D428" s="412"/>
      <c r="E428" s="413"/>
      <c r="F428" s="414"/>
      <c r="G428" s="248"/>
      <c r="H428" s="248"/>
      <c r="I428" s="248"/>
      <c r="J428" s="248"/>
      <c r="K428" s="248"/>
      <c r="L428" s="248"/>
      <c r="M428" s="248"/>
      <c r="N428" s="249"/>
    </row>
    <row r="429" ht="15.75" customHeight="1">
      <c r="A429" s="419"/>
      <c r="B429" s="420" t="s">
        <v>287</v>
      </c>
      <c r="C429" s="250"/>
      <c r="D429" s="412"/>
      <c r="E429" s="413"/>
      <c r="F429" s="414"/>
      <c r="G429" s="248"/>
      <c r="H429" s="248"/>
      <c r="I429" s="248"/>
      <c r="J429" s="248"/>
      <c r="K429" s="248"/>
      <c r="L429" s="248"/>
      <c r="M429" s="248"/>
      <c r="N429" s="249"/>
    </row>
    <row r="430" ht="15.75" customHeight="1">
      <c r="A430" s="114">
        <v>161.0</v>
      </c>
      <c r="B430" s="417" t="s">
        <v>98</v>
      </c>
      <c r="C430" s="421">
        <v>114300.0</v>
      </c>
      <c r="D430" s="412">
        <v>1.0</v>
      </c>
      <c r="E430" s="413" t="s">
        <v>96</v>
      </c>
      <c r="F430" s="422">
        <f>C430</f>
        <v>114300</v>
      </c>
      <c r="G430" s="423"/>
      <c r="H430" s="423"/>
      <c r="I430" s="423"/>
      <c r="J430" s="423">
        <f>F430</f>
        <v>114300</v>
      </c>
      <c r="K430" s="423"/>
      <c r="L430" s="423"/>
      <c r="M430" s="423"/>
      <c r="N430" s="424"/>
    </row>
    <row r="431" ht="15.75" customHeight="1">
      <c r="A431" s="425"/>
      <c r="B431" s="89"/>
      <c r="C431" s="379"/>
      <c r="D431" s="412"/>
      <c r="E431" s="413"/>
      <c r="F431" s="414"/>
      <c r="G431" s="248"/>
      <c r="H431" s="248"/>
      <c r="I431" s="248"/>
      <c r="J431" s="248"/>
      <c r="K431" s="248"/>
      <c r="L431" s="248"/>
      <c r="M431" s="248"/>
      <c r="N431" s="249"/>
    </row>
    <row r="432" ht="15.75" customHeight="1">
      <c r="A432" s="425"/>
      <c r="B432" s="254" t="s">
        <v>288</v>
      </c>
      <c r="C432" s="379"/>
      <c r="D432" s="412"/>
      <c r="E432" s="413"/>
      <c r="F432" s="414"/>
      <c r="G432" s="248"/>
      <c r="H432" s="248"/>
      <c r="I432" s="248"/>
      <c r="J432" s="248"/>
      <c r="K432" s="248"/>
      <c r="L432" s="248"/>
      <c r="M432" s="248"/>
      <c r="N432" s="249"/>
    </row>
    <row r="433" ht="15.75" customHeight="1">
      <c r="A433" s="191">
        <v>162.0</v>
      </c>
      <c r="B433" s="250" t="s">
        <v>98</v>
      </c>
      <c r="C433" s="379">
        <v>57150.0</v>
      </c>
      <c r="D433" s="412">
        <v>1.0</v>
      </c>
      <c r="E433" s="413" t="s">
        <v>96</v>
      </c>
      <c r="F433" s="414">
        <f>C433</f>
        <v>57150</v>
      </c>
      <c r="G433" s="248"/>
      <c r="H433" s="248"/>
      <c r="I433" s="248"/>
      <c r="J433" s="248">
        <f>F433</f>
        <v>57150</v>
      </c>
      <c r="K433" s="248"/>
      <c r="L433" s="248"/>
      <c r="M433" s="248"/>
      <c r="N433" s="249"/>
    </row>
    <row r="434" ht="15.75" customHeight="1">
      <c r="A434" s="426"/>
      <c r="B434" s="89"/>
      <c r="C434" s="379"/>
      <c r="D434" s="412"/>
      <c r="E434" s="413"/>
      <c r="F434" s="414"/>
      <c r="G434" s="248"/>
      <c r="H434" s="248"/>
      <c r="I434" s="248"/>
      <c r="J434" s="248"/>
      <c r="K434" s="248"/>
      <c r="L434" s="248"/>
      <c r="M434" s="248"/>
      <c r="N434" s="249"/>
    </row>
    <row r="435" ht="15.75" customHeight="1">
      <c r="A435" s="96">
        <v>163.0</v>
      </c>
      <c r="B435" s="254" t="s">
        <v>289</v>
      </c>
      <c r="C435" s="379">
        <v>75000.0</v>
      </c>
      <c r="D435" s="412">
        <v>1.0</v>
      </c>
      <c r="E435" s="413" t="s">
        <v>96</v>
      </c>
      <c r="F435" s="414">
        <f t="shared" ref="F435:F438" si="47">C435</f>
        <v>75000</v>
      </c>
      <c r="G435" s="248"/>
      <c r="H435" s="248"/>
      <c r="I435" s="248"/>
      <c r="J435" s="248">
        <f t="shared" ref="J435:J438" si="48">F435</f>
        <v>75000</v>
      </c>
      <c r="K435" s="248"/>
      <c r="L435" s="248"/>
      <c r="M435" s="248"/>
      <c r="N435" s="249"/>
    </row>
    <row r="436" ht="15.75" customHeight="1">
      <c r="A436" s="96">
        <v>164.0</v>
      </c>
      <c r="B436" s="254" t="s">
        <v>290</v>
      </c>
      <c r="C436" s="379">
        <v>336000.0</v>
      </c>
      <c r="D436" s="412">
        <v>1.0</v>
      </c>
      <c r="E436" s="413" t="s">
        <v>96</v>
      </c>
      <c r="F436" s="414">
        <f t="shared" si="47"/>
        <v>336000</v>
      </c>
      <c r="G436" s="248"/>
      <c r="H436" s="248"/>
      <c r="I436" s="248"/>
      <c r="J436" s="248">
        <f t="shared" si="48"/>
        <v>336000</v>
      </c>
      <c r="K436" s="248"/>
      <c r="L436" s="248"/>
      <c r="M436" s="248"/>
      <c r="N436" s="249"/>
    </row>
    <row r="437" ht="15.75" customHeight="1">
      <c r="A437" s="96">
        <v>165.0</v>
      </c>
      <c r="B437" s="254" t="s">
        <v>291</v>
      </c>
      <c r="C437" s="379">
        <v>45000.0</v>
      </c>
      <c r="D437" s="412">
        <v>1.0</v>
      </c>
      <c r="E437" s="413" t="s">
        <v>96</v>
      </c>
      <c r="F437" s="414">
        <f t="shared" si="47"/>
        <v>45000</v>
      </c>
      <c r="G437" s="248"/>
      <c r="H437" s="248"/>
      <c r="I437" s="248"/>
      <c r="J437" s="248">
        <f t="shared" si="48"/>
        <v>45000</v>
      </c>
      <c r="K437" s="248"/>
      <c r="L437" s="248"/>
      <c r="M437" s="248"/>
      <c r="N437" s="249"/>
    </row>
    <row r="438" ht="15.75" customHeight="1">
      <c r="A438" s="96">
        <v>166.0</v>
      </c>
      <c r="B438" s="254" t="s">
        <v>292</v>
      </c>
      <c r="C438" s="379">
        <v>264000.0</v>
      </c>
      <c r="D438" s="412">
        <v>1.0</v>
      </c>
      <c r="E438" s="413" t="s">
        <v>96</v>
      </c>
      <c r="F438" s="414">
        <f t="shared" si="47"/>
        <v>264000</v>
      </c>
      <c r="G438" s="248"/>
      <c r="H438" s="248"/>
      <c r="I438" s="248"/>
      <c r="J438" s="248">
        <f t="shared" si="48"/>
        <v>264000</v>
      </c>
      <c r="K438" s="248"/>
      <c r="L438" s="248"/>
      <c r="M438" s="248"/>
      <c r="N438" s="249"/>
    </row>
    <row r="439" ht="15.75" customHeight="1">
      <c r="A439" s="96"/>
      <c r="B439" s="254"/>
      <c r="C439" s="379"/>
      <c r="D439" s="412"/>
      <c r="E439" s="413"/>
      <c r="F439" s="414"/>
      <c r="G439" s="248"/>
      <c r="H439" s="248"/>
      <c r="I439" s="248"/>
      <c r="J439" s="248"/>
      <c r="K439" s="248"/>
      <c r="L439" s="248"/>
      <c r="M439" s="248"/>
      <c r="N439" s="249"/>
    </row>
    <row r="440" ht="15.75" customHeight="1">
      <c r="A440" s="96"/>
      <c r="B440" s="254" t="s">
        <v>293</v>
      </c>
      <c r="C440" s="379"/>
      <c r="D440" s="412"/>
      <c r="E440" s="413"/>
      <c r="F440" s="414"/>
      <c r="G440" s="248"/>
      <c r="H440" s="248"/>
      <c r="I440" s="248"/>
      <c r="J440" s="248"/>
      <c r="K440" s="248"/>
      <c r="L440" s="248"/>
      <c r="M440" s="248"/>
      <c r="N440" s="249"/>
    </row>
    <row r="441" ht="15.75" customHeight="1">
      <c r="A441" s="96"/>
      <c r="B441" s="254" t="s">
        <v>294</v>
      </c>
      <c r="C441" s="379"/>
      <c r="D441" s="412"/>
      <c r="E441" s="413"/>
      <c r="F441" s="414"/>
      <c r="G441" s="248"/>
      <c r="H441" s="248"/>
      <c r="I441" s="248"/>
      <c r="J441" s="248"/>
      <c r="K441" s="248"/>
      <c r="L441" s="248"/>
      <c r="M441" s="248"/>
      <c r="N441" s="249"/>
    </row>
    <row r="442" ht="15.75" customHeight="1">
      <c r="A442" s="96">
        <v>167.0</v>
      </c>
      <c r="B442" s="250" t="s">
        <v>295</v>
      </c>
      <c r="C442" s="379">
        <v>32800.0</v>
      </c>
      <c r="D442" s="412">
        <v>1.0</v>
      </c>
      <c r="E442" s="413" t="s">
        <v>96</v>
      </c>
      <c r="F442" s="414">
        <f t="shared" ref="F442:F443" si="49">C442</f>
        <v>32800</v>
      </c>
      <c r="G442" s="248"/>
      <c r="H442" s="248">
        <v>8200.0</v>
      </c>
      <c r="I442" s="248"/>
      <c r="J442" s="248">
        <f t="shared" ref="J442:J443" si="50">H442</f>
        <v>8200</v>
      </c>
      <c r="K442" s="248"/>
      <c r="L442" s="248">
        <f t="shared" ref="L442:L443" si="51">H442</f>
        <v>8200</v>
      </c>
      <c r="M442" s="248"/>
      <c r="N442" s="249">
        <f t="shared" ref="N442:N443" si="52">H442</f>
        <v>8200</v>
      </c>
    </row>
    <row r="443" ht="15.75" customHeight="1">
      <c r="A443" s="96">
        <v>168.0</v>
      </c>
      <c r="B443" s="250" t="s">
        <v>105</v>
      </c>
      <c r="C443" s="379">
        <v>120934.7</v>
      </c>
      <c r="D443" s="412">
        <v>1.0</v>
      </c>
      <c r="E443" s="413" t="s">
        <v>96</v>
      </c>
      <c r="F443" s="414">
        <f t="shared" si="49"/>
        <v>120934.7</v>
      </c>
      <c r="G443" s="248"/>
      <c r="H443" s="248">
        <v>60467.35</v>
      </c>
      <c r="I443" s="248"/>
      <c r="J443" s="248">
        <f t="shared" si="50"/>
        <v>60467.35</v>
      </c>
      <c r="K443" s="248"/>
      <c r="L443" s="248">
        <f t="shared" si="51"/>
        <v>60467.35</v>
      </c>
      <c r="M443" s="248"/>
      <c r="N443" s="249">
        <f t="shared" si="52"/>
        <v>60467.35</v>
      </c>
    </row>
    <row r="444" ht="15.75" customHeight="1">
      <c r="A444" s="96"/>
      <c r="B444" s="250"/>
      <c r="C444" s="379"/>
      <c r="D444" s="412"/>
      <c r="E444" s="413"/>
      <c r="F444" s="414"/>
      <c r="G444" s="248"/>
      <c r="H444" s="248"/>
      <c r="I444" s="248"/>
      <c r="J444" s="248"/>
      <c r="K444" s="248"/>
      <c r="L444" s="248"/>
      <c r="M444" s="248"/>
      <c r="N444" s="249"/>
    </row>
    <row r="445" ht="15.75" customHeight="1">
      <c r="A445" s="96"/>
      <c r="B445" s="254" t="s">
        <v>296</v>
      </c>
      <c r="C445" s="379"/>
      <c r="D445" s="412"/>
      <c r="E445" s="413"/>
      <c r="F445" s="414"/>
      <c r="G445" s="248"/>
      <c r="H445" s="248"/>
      <c r="I445" s="248"/>
      <c r="J445" s="248"/>
      <c r="K445" s="248"/>
      <c r="L445" s="248"/>
      <c r="M445" s="248"/>
      <c r="N445" s="249"/>
    </row>
    <row r="446" ht="15.75" customHeight="1">
      <c r="A446" s="96"/>
      <c r="B446" s="250" t="s">
        <v>297</v>
      </c>
      <c r="C446" s="379"/>
      <c r="D446" s="412"/>
      <c r="E446" s="413"/>
      <c r="F446" s="414"/>
      <c r="G446" s="248"/>
      <c r="H446" s="248"/>
      <c r="I446" s="248"/>
      <c r="J446" s="248"/>
      <c r="K446" s="248"/>
      <c r="L446" s="248"/>
      <c r="M446" s="248"/>
      <c r="N446" s="249"/>
    </row>
    <row r="447" ht="15.75" customHeight="1">
      <c r="A447" s="96">
        <v>169.0</v>
      </c>
      <c r="B447" s="250" t="s">
        <v>98</v>
      </c>
      <c r="C447" s="379">
        <v>57120.0</v>
      </c>
      <c r="D447" s="412">
        <v>1.0</v>
      </c>
      <c r="E447" s="413" t="s">
        <v>96</v>
      </c>
      <c r="F447" s="414">
        <f>C447</f>
        <v>57120</v>
      </c>
      <c r="G447" s="248"/>
      <c r="H447" s="248">
        <v>15240.0</v>
      </c>
      <c r="I447" s="248"/>
      <c r="J447" s="248">
        <v>14920.0</v>
      </c>
      <c r="K447" s="248"/>
      <c r="L447" s="248">
        <v>13480.0</v>
      </c>
      <c r="M447" s="248"/>
      <c r="N447" s="249">
        <f>L447</f>
        <v>13480</v>
      </c>
    </row>
    <row r="448" ht="15.75" customHeight="1">
      <c r="A448" s="96"/>
      <c r="B448" s="250"/>
      <c r="C448" s="379"/>
      <c r="D448" s="412"/>
      <c r="E448" s="413"/>
      <c r="F448" s="414"/>
      <c r="G448" s="248"/>
      <c r="H448" s="248"/>
      <c r="I448" s="248"/>
      <c r="J448" s="248"/>
      <c r="K448" s="248"/>
      <c r="L448" s="248"/>
      <c r="M448" s="248"/>
      <c r="N448" s="249"/>
    </row>
    <row r="449" ht="15.75" customHeight="1">
      <c r="A449" s="96"/>
      <c r="B449" s="254" t="s">
        <v>298</v>
      </c>
      <c r="C449" s="379"/>
      <c r="D449" s="412"/>
      <c r="E449" s="413"/>
      <c r="F449" s="414"/>
      <c r="G449" s="248"/>
      <c r="H449" s="248"/>
      <c r="I449" s="248"/>
      <c r="J449" s="248"/>
      <c r="K449" s="248"/>
      <c r="L449" s="248"/>
      <c r="M449" s="248"/>
      <c r="N449" s="249"/>
    </row>
    <row r="450" ht="15.75" customHeight="1">
      <c r="A450" s="96">
        <v>170.0</v>
      </c>
      <c r="B450" s="250" t="s">
        <v>98</v>
      </c>
      <c r="C450" s="379">
        <v>28500.0</v>
      </c>
      <c r="D450" s="412">
        <v>1.0</v>
      </c>
      <c r="E450" s="413" t="s">
        <v>96</v>
      </c>
      <c r="F450" s="414">
        <f t="shared" ref="F450:F452" si="53">C450</f>
        <v>28500</v>
      </c>
      <c r="G450" s="248"/>
      <c r="H450" s="248">
        <f t="shared" ref="H450:H452" si="54">F450</f>
        <v>28500</v>
      </c>
      <c r="I450" s="248"/>
      <c r="J450" s="248"/>
      <c r="K450" s="248"/>
      <c r="L450" s="248"/>
      <c r="M450" s="248"/>
      <c r="N450" s="249"/>
    </row>
    <row r="451" ht="15.75" customHeight="1">
      <c r="A451" s="96">
        <v>171.0</v>
      </c>
      <c r="B451" s="250" t="s">
        <v>104</v>
      </c>
      <c r="C451" s="379">
        <v>131508.8</v>
      </c>
      <c r="D451" s="412">
        <v>1.0</v>
      </c>
      <c r="E451" s="413" t="s">
        <v>96</v>
      </c>
      <c r="F451" s="414">
        <f t="shared" si="53"/>
        <v>131508.8</v>
      </c>
      <c r="G451" s="248"/>
      <c r="H451" s="248">
        <f t="shared" si="54"/>
        <v>131508.8</v>
      </c>
      <c r="I451" s="248"/>
      <c r="J451" s="248"/>
      <c r="K451" s="248"/>
      <c r="L451" s="248"/>
      <c r="M451" s="248"/>
      <c r="N451" s="249"/>
    </row>
    <row r="452" ht="15.75" customHeight="1">
      <c r="A452" s="96">
        <v>172.0</v>
      </c>
      <c r="B452" s="250" t="s">
        <v>299</v>
      </c>
      <c r="C452" s="379">
        <v>120000.0</v>
      </c>
      <c r="D452" s="412">
        <v>1.0</v>
      </c>
      <c r="E452" s="413" t="s">
        <v>96</v>
      </c>
      <c r="F452" s="414">
        <f t="shared" si="53"/>
        <v>120000</v>
      </c>
      <c r="G452" s="248"/>
      <c r="H452" s="248">
        <f t="shared" si="54"/>
        <v>120000</v>
      </c>
      <c r="I452" s="248"/>
      <c r="J452" s="248"/>
      <c r="K452" s="248"/>
      <c r="L452" s="248"/>
      <c r="M452" s="248"/>
      <c r="N452" s="249"/>
    </row>
    <row r="453" ht="15.75" customHeight="1">
      <c r="A453" s="96"/>
      <c r="B453" s="250"/>
      <c r="C453" s="379"/>
      <c r="D453" s="412"/>
      <c r="E453" s="413"/>
      <c r="F453" s="414"/>
      <c r="G453" s="248"/>
      <c r="H453" s="248"/>
      <c r="I453" s="248"/>
      <c r="J453" s="248"/>
      <c r="K453" s="248"/>
      <c r="L453" s="248"/>
      <c r="M453" s="248"/>
      <c r="N453" s="249"/>
    </row>
    <row r="454" ht="15.75" customHeight="1">
      <c r="A454" s="96"/>
      <c r="B454" s="254" t="s">
        <v>300</v>
      </c>
      <c r="C454" s="379"/>
      <c r="D454" s="412"/>
      <c r="E454" s="413"/>
      <c r="F454" s="414"/>
      <c r="G454" s="248"/>
      <c r="H454" s="248"/>
      <c r="I454" s="248"/>
      <c r="J454" s="248"/>
      <c r="K454" s="248"/>
      <c r="L454" s="248"/>
      <c r="M454" s="248"/>
      <c r="N454" s="249"/>
    </row>
    <row r="455" ht="15.75" customHeight="1">
      <c r="A455" s="96">
        <v>173.0</v>
      </c>
      <c r="B455" s="250" t="s">
        <v>98</v>
      </c>
      <c r="C455" s="379">
        <v>92755.0</v>
      </c>
      <c r="D455" s="412">
        <v>1.0</v>
      </c>
      <c r="E455" s="413" t="s">
        <v>96</v>
      </c>
      <c r="F455" s="414">
        <f t="shared" ref="F455:F459" si="55">C455</f>
        <v>92755</v>
      </c>
      <c r="G455" s="248"/>
      <c r="H455" s="248"/>
      <c r="I455" s="248"/>
      <c r="J455" s="248">
        <f t="shared" ref="J455:J459" si="56">F455</f>
        <v>92755</v>
      </c>
      <c r="K455" s="248"/>
      <c r="L455" s="248"/>
      <c r="M455" s="248"/>
      <c r="N455" s="249"/>
    </row>
    <row r="456" ht="15.75" customHeight="1">
      <c r="A456" s="96">
        <v>174.0</v>
      </c>
      <c r="B456" s="250" t="s">
        <v>99</v>
      </c>
      <c r="C456" s="379">
        <v>13763.55</v>
      </c>
      <c r="D456" s="412">
        <v>1.0</v>
      </c>
      <c r="E456" s="413" t="s">
        <v>96</v>
      </c>
      <c r="F456" s="414">
        <f t="shared" si="55"/>
        <v>13763.55</v>
      </c>
      <c r="G456" s="248"/>
      <c r="H456" s="248"/>
      <c r="I456" s="248"/>
      <c r="J456" s="248">
        <f t="shared" si="56"/>
        <v>13763.55</v>
      </c>
      <c r="K456" s="248"/>
      <c r="L456" s="248"/>
      <c r="M456" s="248"/>
      <c r="N456" s="249"/>
    </row>
    <row r="457" ht="15.75" customHeight="1">
      <c r="A457" s="96">
        <v>175.0</v>
      </c>
      <c r="B457" s="250" t="s">
        <v>105</v>
      </c>
      <c r="C457" s="379">
        <v>6957.0</v>
      </c>
      <c r="D457" s="412">
        <v>1.0</v>
      </c>
      <c r="E457" s="413" t="s">
        <v>96</v>
      </c>
      <c r="F457" s="414">
        <f t="shared" si="55"/>
        <v>6957</v>
      </c>
      <c r="G457" s="248"/>
      <c r="H457" s="248"/>
      <c r="I457" s="248"/>
      <c r="J457" s="248">
        <f t="shared" si="56"/>
        <v>6957</v>
      </c>
      <c r="K457" s="248"/>
      <c r="L457" s="248"/>
      <c r="M457" s="248"/>
      <c r="N457" s="249"/>
    </row>
    <row r="458" ht="15.75" customHeight="1">
      <c r="A458" s="96">
        <v>176.0</v>
      </c>
      <c r="B458" s="250" t="s">
        <v>301</v>
      </c>
      <c r="C458" s="379">
        <v>20000.0</v>
      </c>
      <c r="D458" s="412">
        <v>1.0</v>
      </c>
      <c r="E458" s="413" t="s">
        <v>96</v>
      </c>
      <c r="F458" s="414">
        <f t="shared" si="55"/>
        <v>20000</v>
      </c>
      <c r="G458" s="248"/>
      <c r="H458" s="248"/>
      <c r="I458" s="248"/>
      <c r="J458" s="248">
        <f t="shared" si="56"/>
        <v>20000</v>
      </c>
      <c r="K458" s="248"/>
      <c r="L458" s="248"/>
      <c r="M458" s="248"/>
      <c r="N458" s="249"/>
    </row>
    <row r="459" ht="15.75" customHeight="1">
      <c r="A459" s="427">
        <v>177.0</v>
      </c>
      <c r="B459" s="250" t="s">
        <v>302</v>
      </c>
      <c r="C459" s="428">
        <v>20000.0</v>
      </c>
      <c r="D459" s="412">
        <v>1.0</v>
      </c>
      <c r="E459" s="413" t="s">
        <v>96</v>
      </c>
      <c r="F459" s="429">
        <f t="shared" si="55"/>
        <v>20000</v>
      </c>
      <c r="G459" s="248"/>
      <c r="H459" s="248"/>
      <c r="I459" s="248"/>
      <c r="J459" s="248">
        <f t="shared" si="56"/>
        <v>20000</v>
      </c>
      <c r="K459" s="248"/>
      <c r="L459" s="248"/>
      <c r="M459" s="248"/>
      <c r="N459" s="249"/>
    </row>
    <row r="460" ht="15.75" customHeight="1">
      <c r="A460" s="430"/>
      <c r="B460" s="250"/>
      <c r="C460" s="428"/>
      <c r="D460" s="431"/>
      <c r="E460" s="432"/>
      <c r="F460" s="429"/>
      <c r="G460" s="248"/>
      <c r="H460" s="248"/>
      <c r="I460" s="248"/>
      <c r="J460" s="248"/>
      <c r="K460" s="248"/>
      <c r="L460" s="248"/>
      <c r="M460" s="248"/>
      <c r="N460" s="249"/>
    </row>
    <row r="461" ht="15.75" customHeight="1">
      <c r="A461" s="430"/>
      <c r="B461" s="254" t="s">
        <v>303</v>
      </c>
      <c r="C461" s="428"/>
      <c r="D461" s="431"/>
      <c r="E461" s="432"/>
      <c r="F461" s="429"/>
      <c r="G461" s="248"/>
      <c r="H461" s="248"/>
      <c r="I461" s="248"/>
      <c r="J461" s="248"/>
      <c r="K461" s="248"/>
      <c r="L461" s="248"/>
      <c r="M461" s="248"/>
      <c r="N461" s="249"/>
    </row>
    <row r="462" ht="15.75" customHeight="1">
      <c r="A462" s="433">
        <v>178.0</v>
      </c>
      <c r="B462" s="250" t="s">
        <v>105</v>
      </c>
      <c r="C462" s="428">
        <v>11354.35</v>
      </c>
      <c r="D462" s="412">
        <v>1.0</v>
      </c>
      <c r="E462" s="413" t="s">
        <v>96</v>
      </c>
      <c r="F462" s="429">
        <f t="shared" ref="F462:F464" si="57">C462</f>
        <v>11354.35</v>
      </c>
      <c r="G462" s="248"/>
      <c r="H462" s="248"/>
      <c r="I462" s="248"/>
      <c r="J462" s="248">
        <f t="shared" ref="J462:J464" si="58">F462</f>
        <v>11354.35</v>
      </c>
      <c r="K462" s="248"/>
      <c r="L462" s="248"/>
      <c r="M462" s="248"/>
      <c r="N462" s="249"/>
    </row>
    <row r="463" ht="14.25" customHeight="1">
      <c r="A463" s="433">
        <v>179.0</v>
      </c>
      <c r="B463" s="250" t="s">
        <v>106</v>
      </c>
      <c r="C463" s="428">
        <v>30356.0</v>
      </c>
      <c r="D463" s="412">
        <v>1.0</v>
      </c>
      <c r="E463" s="413" t="s">
        <v>96</v>
      </c>
      <c r="F463" s="429">
        <f t="shared" si="57"/>
        <v>30356</v>
      </c>
      <c r="G463" s="248"/>
      <c r="H463" s="248"/>
      <c r="I463" s="248"/>
      <c r="J463" s="248">
        <f t="shared" si="58"/>
        <v>30356</v>
      </c>
      <c r="K463" s="248"/>
      <c r="L463" s="248"/>
      <c r="M463" s="248"/>
      <c r="N463" s="249"/>
    </row>
    <row r="464" ht="15.75" customHeight="1">
      <c r="A464" s="433">
        <v>180.0</v>
      </c>
      <c r="B464" s="250" t="s">
        <v>99</v>
      </c>
      <c r="C464" s="428">
        <v>6108.0</v>
      </c>
      <c r="D464" s="412">
        <v>1.0</v>
      </c>
      <c r="E464" s="413" t="s">
        <v>96</v>
      </c>
      <c r="F464" s="429">
        <f t="shared" si="57"/>
        <v>6108</v>
      </c>
      <c r="G464" s="248"/>
      <c r="H464" s="248"/>
      <c r="I464" s="248"/>
      <c r="J464" s="248">
        <f t="shared" si="58"/>
        <v>6108</v>
      </c>
      <c r="K464" s="248"/>
      <c r="L464" s="248"/>
      <c r="M464" s="248"/>
      <c r="N464" s="249"/>
    </row>
    <row r="465" ht="15.75" customHeight="1">
      <c r="A465" s="433"/>
      <c r="B465" s="250"/>
      <c r="C465" s="428"/>
      <c r="D465" s="431"/>
      <c r="E465" s="432"/>
      <c r="F465" s="429"/>
      <c r="G465" s="248"/>
      <c r="H465" s="248"/>
      <c r="I465" s="248"/>
      <c r="J465" s="248"/>
      <c r="K465" s="248"/>
      <c r="L465" s="248"/>
      <c r="M465" s="248"/>
      <c r="N465" s="249"/>
    </row>
    <row r="466" ht="15.75" customHeight="1">
      <c r="A466" s="433"/>
      <c r="B466" s="254" t="s">
        <v>304</v>
      </c>
      <c r="C466" s="428"/>
      <c r="D466" s="431"/>
      <c r="E466" s="432"/>
      <c r="F466" s="429"/>
      <c r="G466" s="248"/>
      <c r="H466" s="248"/>
      <c r="I466" s="248"/>
      <c r="J466" s="248"/>
      <c r="K466" s="248"/>
      <c r="L466" s="248"/>
      <c r="M466" s="248"/>
      <c r="N466" s="249"/>
    </row>
    <row r="467" ht="15.75" customHeight="1">
      <c r="A467" s="433"/>
      <c r="B467" s="254" t="s">
        <v>305</v>
      </c>
      <c r="C467" s="428"/>
      <c r="D467" s="431"/>
      <c r="E467" s="432"/>
      <c r="F467" s="429"/>
      <c r="G467" s="248"/>
      <c r="H467" s="248"/>
      <c r="I467" s="248"/>
      <c r="J467" s="248"/>
      <c r="K467" s="248"/>
      <c r="L467" s="248"/>
      <c r="M467" s="248"/>
      <c r="N467" s="249"/>
    </row>
    <row r="468" ht="15.75" customHeight="1">
      <c r="A468" s="433">
        <v>181.0</v>
      </c>
      <c r="B468" s="250" t="s">
        <v>104</v>
      </c>
      <c r="C468" s="428">
        <v>26833.4</v>
      </c>
      <c r="D468" s="412">
        <v>1.0</v>
      </c>
      <c r="E468" s="413" t="s">
        <v>96</v>
      </c>
      <c r="F468" s="429">
        <f t="shared" ref="F468:F469" si="59">C468</f>
        <v>26833.4</v>
      </c>
      <c r="G468" s="248"/>
      <c r="H468" s="248"/>
      <c r="I468" s="248"/>
      <c r="J468" s="248">
        <f>F468</f>
        <v>26833.4</v>
      </c>
      <c r="K468" s="248"/>
      <c r="L468" s="409"/>
      <c r="M468" s="409"/>
      <c r="N468" s="249"/>
    </row>
    <row r="469" ht="15.75" customHeight="1">
      <c r="A469" s="433">
        <v>182.0</v>
      </c>
      <c r="B469" s="250" t="s">
        <v>98</v>
      </c>
      <c r="C469" s="428">
        <v>24365.0</v>
      </c>
      <c r="D469" s="412">
        <v>1.0</v>
      </c>
      <c r="E469" s="413" t="s">
        <v>96</v>
      </c>
      <c r="F469" s="429">
        <f t="shared" si="59"/>
        <v>24365</v>
      </c>
      <c r="G469" s="248"/>
      <c r="H469" s="248">
        <v>5940.0</v>
      </c>
      <c r="I469" s="248"/>
      <c r="J469" s="248">
        <v>7040.0</v>
      </c>
      <c r="K469" s="434"/>
      <c r="L469" s="248">
        <v>6655.0</v>
      </c>
      <c r="M469" s="248"/>
      <c r="N469" s="435">
        <v>4730.0</v>
      </c>
    </row>
    <row r="470" ht="15.75" customHeight="1">
      <c r="A470" s="433"/>
      <c r="B470" s="250"/>
      <c r="C470" s="2"/>
      <c r="D470" s="431"/>
      <c r="E470" s="432"/>
      <c r="F470" s="429"/>
      <c r="G470" s="248"/>
      <c r="H470" s="248"/>
      <c r="I470" s="248"/>
      <c r="J470" s="248"/>
      <c r="K470" s="248"/>
      <c r="L470" s="423"/>
      <c r="M470" s="423"/>
      <c r="N470" s="249"/>
    </row>
    <row r="471" ht="29.25" customHeight="1">
      <c r="A471" s="433"/>
      <c r="B471" s="254" t="s">
        <v>306</v>
      </c>
      <c r="C471" s="428"/>
      <c r="D471" s="431"/>
      <c r="E471" s="432"/>
      <c r="F471" s="429"/>
      <c r="G471" s="248"/>
      <c r="H471" s="248"/>
      <c r="I471" s="248"/>
      <c r="J471" s="248"/>
      <c r="K471" s="248"/>
      <c r="L471" s="248"/>
      <c r="M471" s="248"/>
      <c r="N471" s="249"/>
    </row>
    <row r="472" ht="15.75" customHeight="1">
      <c r="A472" s="433">
        <v>183.0</v>
      </c>
      <c r="B472" s="250" t="s">
        <v>106</v>
      </c>
      <c r="C472" s="428">
        <v>45064.0</v>
      </c>
      <c r="D472" s="412">
        <v>1.0</v>
      </c>
      <c r="E472" s="413" t="s">
        <v>96</v>
      </c>
      <c r="F472" s="429">
        <f>C472</f>
        <v>45064</v>
      </c>
      <c r="G472" s="248"/>
      <c r="H472" s="248">
        <v>11266.0</v>
      </c>
      <c r="I472" s="248"/>
      <c r="J472" s="248">
        <f>H472</f>
        <v>11266</v>
      </c>
      <c r="K472" s="248"/>
      <c r="L472" s="248">
        <f>J472</f>
        <v>11266</v>
      </c>
      <c r="M472" s="248"/>
      <c r="N472" s="249">
        <f>L472</f>
        <v>11266</v>
      </c>
    </row>
    <row r="473" ht="15.75" customHeight="1">
      <c r="A473" s="433"/>
      <c r="B473" s="250"/>
      <c r="C473" s="428"/>
      <c r="D473" s="431"/>
      <c r="E473" s="432"/>
      <c r="F473" s="429"/>
      <c r="G473" s="248"/>
      <c r="H473" s="248"/>
      <c r="I473" s="248"/>
      <c r="J473" s="248"/>
      <c r="K473" s="248"/>
      <c r="L473" s="248"/>
      <c r="M473" s="248"/>
      <c r="N473" s="249"/>
    </row>
    <row r="474" ht="15.75" customHeight="1">
      <c r="A474" s="433"/>
      <c r="B474" s="254" t="s">
        <v>307</v>
      </c>
      <c r="C474" s="428"/>
      <c r="D474" s="431"/>
      <c r="E474" s="432"/>
      <c r="F474" s="429"/>
      <c r="G474" s="248"/>
      <c r="H474" s="248"/>
      <c r="I474" s="248"/>
      <c r="J474" s="248"/>
      <c r="K474" s="248"/>
      <c r="L474" s="248"/>
      <c r="M474" s="248"/>
      <c r="N474" s="249"/>
    </row>
    <row r="475" ht="15.75" customHeight="1">
      <c r="A475" s="433">
        <v>184.0</v>
      </c>
      <c r="B475" s="250" t="s">
        <v>98</v>
      </c>
      <c r="C475" s="428">
        <v>62880.0</v>
      </c>
      <c r="D475" s="412">
        <v>1.0</v>
      </c>
      <c r="E475" s="413" t="s">
        <v>96</v>
      </c>
      <c r="F475" s="429">
        <f>C475</f>
        <v>62880</v>
      </c>
      <c r="G475" s="248"/>
      <c r="H475" s="248">
        <v>15720.0</v>
      </c>
      <c r="I475" s="248"/>
      <c r="J475" s="248">
        <f>H475</f>
        <v>15720</v>
      </c>
      <c r="K475" s="248"/>
      <c r="L475" s="248">
        <f>H475</f>
        <v>15720</v>
      </c>
      <c r="M475" s="248"/>
      <c r="N475" s="249">
        <f>H475</f>
        <v>15720</v>
      </c>
    </row>
    <row r="476" ht="13.5" customHeight="1">
      <c r="A476" s="433"/>
      <c r="B476" s="250"/>
      <c r="C476" s="428"/>
      <c r="D476" s="431"/>
      <c r="E476" s="432"/>
      <c r="F476" s="429"/>
      <c r="G476" s="248"/>
      <c r="H476" s="248"/>
      <c r="I476" s="248"/>
      <c r="J476" s="248"/>
      <c r="K476" s="248"/>
      <c r="L476" s="248"/>
      <c r="M476" s="248"/>
      <c r="N476" s="249"/>
    </row>
    <row r="477" ht="13.5" customHeight="1">
      <c r="A477" s="433"/>
      <c r="B477" s="254" t="s">
        <v>308</v>
      </c>
      <c r="C477" s="428"/>
      <c r="D477" s="431"/>
      <c r="E477" s="432"/>
      <c r="F477" s="429"/>
      <c r="G477" s="248"/>
      <c r="H477" s="248"/>
      <c r="I477" s="248"/>
      <c r="J477" s="248"/>
      <c r="K477" s="248"/>
      <c r="L477" s="248"/>
      <c r="M477" s="248"/>
      <c r="N477" s="249"/>
    </row>
    <row r="478" ht="13.5" customHeight="1">
      <c r="A478" s="433">
        <v>185.0</v>
      </c>
      <c r="B478" s="250" t="s">
        <v>104</v>
      </c>
      <c r="C478" s="428">
        <v>90900.0</v>
      </c>
      <c r="D478" s="431">
        <v>1.0</v>
      </c>
      <c r="E478" s="432" t="s">
        <v>96</v>
      </c>
      <c r="F478" s="429">
        <f t="shared" ref="F478:F479" si="60">C478</f>
        <v>90900</v>
      </c>
      <c r="G478" s="248"/>
      <c r="H478" s="248"/>
      <c r="I478" s="248"/>
      <c r="J478" s="248"/>
      <c r="K478" s="248"/>
      <c r="L478" s="248"/>
      <c r="M478" s="248"/>
      <c r="N478" s="249"/>
    </row>
    <row r="479" ht="14.25" customHeight="1">
      <c r="A479" s="433">
        <v>186.0</v>
      </c>
      <c r="B479" s="250" t="s">
        <v>98</v>
      </c>
      <c r="C479" s="428">
        <v>101594.0</v>
      </c>
      <c r="D479" s="431">
        <v>1.0</v>
      </c>
      <c r="E479" s="432" t="s">
        <v>96</v>
      </c>
      <c r="F479" s="429">
        <f t="shared" si="60"/>
        <v>101594</v>
      </c>
      <c r="G479" s="248"/>
      <c r="H479" s="248"/>
      <c r="I479" s="248"/>
      <c r="J479" s="248"/>
      <c r="K479" s="248"/>
      <c r="L479" s="248"/>
      <c r="M479" s="248"/>
      <c r="N479" s="249"/>
    </row>
    <row r="480" ht="13.5" customHeight="1">
      <c r="A480" s="433"/>
      <c r="B480" s="250"/>
      <c r="C480" s="428"/>
      <c r="D480" s="431"/>
      <c r="E480" s="432"/>
      <c r="F480" s="429"/>
      <c r="G480" s="248"/>
      <c r="H480" s="248"/>
      <c r="I480" s="248"/>
      <c r="J480" s="248"/>
      <c r="K480" s="248"/>
      <c r="L480" s="248"/>
      <c r="M480" s="248"/>
      <c r="N480" s="249"/>
    </row>
    <row r="481" ht="13.5" customHeight="1">
      <c r="A481" s="433"/>
      <c r="B481" s="254" t="s">
        <v>309</v>
      </c>
      <c r="C481" s="428"/>
      <c r="D481" s="431"/>
      <c r="E481" s="432"/>
      <c r="F481" s="429"/>
      <c r="G481" s="248"/>
      <c r="H481" s="248"/>
      <c r="I481" s="248"/>
      <c r="J481" s="248"/>
      <c r="K481" s="248"/>
      <c r="L481" s="248"/>
      <c r="M481" s="248"/>
      <c r="N481" s="249"/>
    </row>
    <row r="482" ht="13.5" customHeight="1">
      <c r="A482" s="433"/>
      <c r="B482" s="254" t="s">
        <v>310</v>
      </c>
      <c r="C482" s="428"/>
      <c r="D482" s="431"/>
      <c r="E482" s="432"/>
      <c r="F482" s="429"/>
      <c r="G482" s="248"/>
      <c r="H482" s="248"/>
      <c r="I482" s="248"/>
      <c r="J482" s="248"/>
      <c r="K482" s="248"/>
      <c r="L482" s="248"/>
      <c r="M482" s="248"/>
      <c r="N482" s="249"/>
    </row>
    <row r="483" ht="15.75" customHeight="1">
      <c r="A483" s="433">
        <v>187.0</v>
      </c>
      <c r="B483" s="250" t="s">
        <v>105</v>
      </c>
      <c r="C483" s="428">
        <v>91860.0</v>
      </c>
      <c r="D483" s="431">
        <v>1.0</v>
      </c>
      <c r="E483" s="432" t="s">
        <v>96</v>
      </c>
      <c r="F483" s="429">
        <f t="shared" ref="F483:F484" si="61">C483</f>
        <v>91860</v>
      </c>
      <c r="G483" s="248"/>
      <c r="H483" s="248"/>
      <c r="I483" s="248"/>
      <c r="J483" s="248">
        <f t="shared" ref="J483:J484" si="62">F483</f>
        <v>91860</v>
      </c>
      <c r="K483" s="248"/>
      <c r="L483" s="248"/>
      <c r="M483" s="248"/>
      <c r="N483" s="249"/>
    </row>
    <row r="484" ht="15.75" customHeight="1">
      <c r="A484" s="433">
        <v>188.0</v>
      </c>
      <c r="B484" s="250" t="s">
        <v>98</v>
      </c>
      <c r="C484" s="428">
        <v>189103.55</v>
      </c>
      <c r="D484" s="431">
        <v>1.0</v>
      </c>
      <c r="E484" s="432" t="s">
        <v>96</v>
      </c>
      <c r="F484" s="429">
        <f t="shared" si="61"/>
        <v>189103.55</v>
      </c>
      <c r="G484" s="248"/>
      <c r="H484" s="248"/>
      <c r="I484" s="248"/>
      <c r="J484" s="248">
        <f t="shared" si="62"/>
        <v>189103.55</v>
      </c>
      <c r="K484" s="248"/>
      <c r="L484" s="248"/>
      <c r="M484" s="248"/>
      <c r="N484" s="249"/>
    </row>
    <row r="485" ht="15.75" customHeight="1">
      <c r="A485" s="433"/>
      <c r="B485" s="250"/>
      <c r="C485" s="436"/>
      <c r="D485" s="437"/>
      <c r="E485" s="438"/>
      <c r="F485" s="429"/>
      <c r="G485" s="248"/>
      <c r="H485" s="248"/>
      <c r="I485" s="248"/>
      <c r="J485" s="248">
        <f>F487</f>
        <v>109260</v>
      </c>
      <c r="K485" s="248"/>
      <c r="L485" s="248"/>
      <c r="M485" s="248"/>
      <c r="N485" s="249"/>
    </row>
    <row r="486" ht="15.75" customHeight="1">
      <c r="A486" s="433"/>
      <c r="B486" s="254" t="s">
        <v>311</v>
      </c>
      <c r="C486" s="129"/>
      <c r="D486" s="129"/>
      <c r="E486" s="129"/>
      <c r="F486" s="2"/>
      <c r="G486" s="248"/>
      <c r="H486" s="248"/>
      <c r="I486" s="248"/>
      <c r="J486" s="248"/>
      <c r="K486" s="248"/>
      <c r="L486" s="248"/>
      <c r="M486" s="248"/>
      <c r="N486" s="249"/>
    </row>
    <row r="487" ht="15.75" customHeight="1">
      <c r="A487" s="433">
        <v>189.0</v>
      </c>
      <c r="B487" s="250" t="s">
        <v>106</v>
      </c>
      <c r="C487" s="439">
        <v>109260.0</v>
      </c>
      <c r="D487" s="440">
        <v>1.0</v>
      </c>
      <c r="E487" s="441" t="s">
        <v>96</v>
      </c>
      <c r="F487" s="442">
        <f>C487</f>
        <v>109260</v>
      </c>
      <c r="G487" s="248"/>
      <c r="H487" s="248"/>
      <c r="I487" s="248"/>
      <c r="J487" s="248">
        <f>F487</f>
        <v>109260</v>
      </c>
      <c r="K487" s="248"/>
      <c r="L487" s="248"/>
      <c r="M487" s="248"/>
      <c r="N487" s="249"/>
    </row>
    <row r="488" ht="15.75" customHeight="1">
      <c r="A488" s="433"/>
      <c r="B488" s="250"/>
      <c r="C488" s="428"/>
      <c r="D488" s="431"/>
      <c r="E488" s="432"/>
      <c r="F488" s="429"/>
      <c r="G488" s="248"/>
      <c r="H488" s="248"/>
      <c r="I488" s="248"/>
      <c r="J488" s="248"/>
      <c r="K488" s="248"/>
      <c r="L488" s="248"/>
      <c r="M488" s="248"/>
      <c r="N488" s="249"/>
    </row>
    <row r="489" ht="15.75" customHeight="1">
      <c r="A489" s="433"/>
      <c r="B489" s="254" t="s">
        <v>312</v>
      </c>
      <c r="C489" s="2"/>
      <c r="D489" s="431"/>
      <c r="E489" s="432"/>
      <c r="F489" s="2"/>
      <c r="G489" s="248"/>
      <c r="H489" s="248"/>
      <c r="I489" s="248"/>
      <c r="J489" s="248"/>
      <c r="K489" s="248"/>
      <c r="L489" s="2"/>
      <c r="M489" s="248"/>
      <c r="N489" s="249"/>
    </row>
    <row r="490" ht="15.75" customHeight="1">
      <c r="A490" s="433">
        <v>190.0</v>
      </c>
      <c r="B490" s="250" t="s">
        <v>104</v>
      </c>
      <c r="C490" s="436">
        <v>407000.0</v>
      </c>
      <c r="D490" s="431">
        <v>1.0</v>
      </c>
      <c r="E490" s="432" t="s">
        <v>96</v>
      </c>
      <c r="F490" s="429">
        <f>C490</f>
        <v>407000</v>
      </c>
      <c r="G490" s="248"/>
      <c r="H490" s="248"/>
      <c r="I490" s="248"/>
      <c r="J490" s="248"/>
      <c r="K490" s="248"/>
      <c r="L490" s="409">
        <f>F490</f>
        <v>407000</v>
      </c>
      <c r="M490" s="248"/>
      <c r="N490" s="249"/>
    </row>
    <row r="491" ht="15.75" customHeight="1">
      <c r="A491" s="433"/>
      <c r="B491" s="250"/>
      <c r="C491" s="129"/>
      <c r="D491" s="443"/>
      <c r="E491" s="432"/>
      <c r="F491" s="429"/>
      <c r="G491" s="248"/>
      <c r="H491" s="248"/>
      <c r="I491" s="248"/>
      <c r="J491" s="2"/>
      <c r="K491" s="434"/>
      <c r="L491" s="129"/>
      <c r="M491" s="444"/>
      <c r="N491" s="249"/>
    </row>
    <row r="492" ht="15.75" customHeight="1">
      <c r="A492" s="433"/>
      <c r="B492" s="254" t="s">
        <v>313</v>
      </c>
      <c r="C492" s="129"/>
      <c r="D492" s="443"/>
      <c r="E492" s="432"/>
      <c r="F492" s="2"/>
      <c r="G492" s="248"/>
      <c r="H492" s="248"/>
      <c r="I492" s="248"/>
      <c r="J492" s="248"/>
      <c r="K492" s="434"/>
      <c r="L492" s="129"/>
      <c r="M492" s="444"/>
      <c r="N492" s="249"/>
    </row>
    <row r="493" ht="15.75" customHeight="1">
      <c r="A493" s="433">
        <v>191.0</v>
      </c>
      <c r="B493" s="250" t="s">
        <v>106</v>
      </c>
      <c r="C493" s="439">
        <v>96030.0</v>
      </c>
      <c r="D493" s="431">
        <v>1.0</v>
      </c>
      <c r="E493" s="432" t="s">
        <v>96</v>
      </c>
      <c r="F493" s="429">
        <f>C493</f>
        <v>96030</v>
      </c>
      <c r="G493" s="248"/>
      <c r="H493" s="248"/>
      <c r="I493" s="248"/>
      <c r="J493" s="248"/>
      <c r="K493" s="248"/>
      <c r="L493" s="423">
        <f>F493</f>
        <v>96030</v>
      </c>
      <c r="M493" s="248"/>
      <c r="N493" s="249"/>
    </row>
    <row r="494" ht="15.75" customHeight="1">
      <c r="A494" s="433"/>
      <c r="B494" s="250"/>
      <c r="C494" s="428"/>
      <c r="D494" s="431"/>
      <c r="E494" s="432"/>
      <c r="F494" s="429"/>
      <c r="G494" s="248"/>
      <c r="H494" s="248"/>
      <c r="I494" s="248"/>
      <c r="J494" s="248"/>
      <c r="K494" s="248"/>
      <c r="L494" s="248"/>
      <c r="M494" s="248"/>
      <c r="N494" s="249"/>
    </row>
    <row r="495" ht="15.75" customHeight="1">
      <c r="A495" s="433"/>
      <c r="B495" s="254" t="s">
        <v>314</v>
      </c>
      <c r="C495" s="428"/>
      <c r="D495" s="431"/>
      <c r="E495" s="432"/>
      <c r="F495" s="429"/>
      <c r="G495" s="248"/>
      <c r="H495" s="248"/>
      <c r="I495" s="248"/>
      <c r="J495" s="248"/>
      <c r="K495" s="248"/>
      <c r="L495" s="248"/>
      <c r="M495" s="248"/>
      <c r="N495" s="249"/>
    </row>
    <row r="496" ht="15.75" customHeight="1">
      <c r="A496" s="433">
        <v>192.0</v>
      </c>
      <c r="B496" s="250" t="s">
        <v>208</v>
      </c>
      <c r="C496" s="428">
        <v>111300.0</v>
      </c>
      <c r="D496" s="431">
        <v>1.0</v>
      </c>
      <c r="E496" s="432" t="s">
        <v>96</v>
      </c>
      <c r="F496" s="429">
        <f t="shared" ref="F496:F497" si="63">C496</f>
        <v>111300</v>
      </c>
      <c r="G496" s="248"/>
      <c r="H496" s="248">
        <f t="shared" ref="H496:H497" si="64">F496</f>
        <v>111300</v>
      </c>
      <c r="I496" s="248"/>
      <c r="J496" s="248"/>
      <c r="K496" s="248"/>
      <c r="L496" s="248"/>
      <c r="M496" s="248"/>
      <c r="N496" s="249"/>
    </row>
    <row r="497" ht="15.75" customHeight="1">
      <c r="A497" s="433">
        <v>193.0</v>
      </c>
      <c r="B497" s="250" t="s">
        <v>98</v>
      </c>
      <c r="C497" s="428">
        <v>105420.0</v>
      </c>
      <c r="D497" s="431">
        <v>1.0</v>
      </c>
      <c r="E497" s="432" t="s">
        <v>96</v>
      </c>
      <c r="F497" s="429">
        <f t="shared" si="63"/>
        <v>105420</v>
      </c>
      <c r="G497" s="248"/>
      <c r="H497" s="248">
        <f t="shared" si="64"/>
        <v>105420</v>
      </c>
      <c r="I497" s="248"/>
      <c r="J497" s="248"/>
      <c r="K497" s="248"/>
      <c r="L497" s="248"/>
      <c r="M497" s="248"/>
      <c r="N497" s="249"/>
      <c r="O497" s="236"/>
      <c r="P497" s="236"/>
      <c r="Q497" s="236"/>
      <c r="R497" s="236"/>
      <c r="S497" s="236"/>
      <c r="T497" s="236"/>
      <c r="U497" s="236"/>
      <c r="V497" s="236"/>
      <c r="W497" s="236"/>
      <c r="X497" s="236"/>
      <c r="Y497" s="236"/>
      <c r="Z497" s="236"/>
      <c r="AA497" s="236"/>
      <c r="AB497" s="236"/>
      <c r="AC497" s="236"/>
      <c r="AD497" s="236"/>
      <c r="AE497" s="236"/>
      <c r="AF497" s="236"/>
      <c r="AG497" s="236"/>
      <c r="AH497" s="236"/>
    </row>
    <row r="498" ht="15.75" customHeight="1">
      <c r="A498" s="433"/>
      <c r="B498" s="250"/>
      <c r="C498" s="428"/>
      <c r="D498" s="431"/>
      <c r="E498" s="432"/>
      <c r="F498" s="429"/>
      <c r="G498" s="248"/>
      <c r="H498" s="248"/>
      <c r="I498" s="248"/>
      <c r="J498" s="248"/>
      <c r="K498" s="248"/>
      <c r="L498" s="248"/>
      <c r="M498" s="248"/>
      <c r="N498" s="410"/>
      <c r="O498" s="236"/>
      <c r="P498" s="236"/>
      <c r="Q498" s="236"/>
      <c r="R498" s="236"/>
      <c r="S498" s="236"/>
      <c r="T498" s="236"/>
      <c r="U498" s="236"/>
      <c r="V498" s="236"/>
      <c r="W498" s="236"/>
      <c r="X498" s="236"/>
      <c r="Y498" s="236"/>
      <c r="Z498" s="236"/>
      <c r="AA498" s="236"/>
      <c r="AB498" s="236"/>
      <c r="AC498" s="236"/>
      <c r="AD498" s="236"/>
      <c r="AE498" s="236"/>
      <c r="AF498" s="236"/>
      <c r="AG498" s="236"/>
      <c r="AH498" s="236"/>
    </row>
    <row r="499" ht="15.75" customHeight="1">
      <c r="A499" s="433"/>
      <c r="B499" s="254" t="s">
        <v>315</v>
      </c>
      <c r="C499" s="428"/>
      <c r="D499" s="431"/>
      <c r="E499" s="432"/>
      <c r="F499" s="429"/>
      <c r="G499" s="248"/>
      <c r="H499" s="248"/>
      <c r="I499" s="248"/>
      <c r="J499" s="248"/>
      <c r="K499" s="248"/>
      <c r="L499" s="248"/>
      <c r="M499" s="248"/>
      <c r="N499" s="410"/>
      <c r="O499" s="236"/>
      <c r="P499" s="236"/>
      <c r="Q499" s="236"/>
      <c r="R499" s="236"/>
      <c r="S499" s="236"/>
      <c r="T499" s="236"/>
      <c r="U499" s="236"/>
      <c r="V499" s="236"/>
      <c r="W499" s="236"/>
      <c r="X499" s="236"/>
      <c r="Y499" s="236"/>
      <c r="Z499" s="236"/>
      <c r="AA499" s="236"/>
      <c r="AB499" s="236"/>
      <c r="AC499" s="236"/>
      <c r="AD499" s="236"/>
      <c r="AE499" s="236"/>
      <c r="AF499" s="236"/>
      <c r="AG499" s="236"/>
      <c r="AH499" s="236"/>
    </row>
    <row r="500" ht="15.75" customHeight="1">
      <c r="A500" s="433"/>
      <c r="B500" s="254" t="s">
        <v>316</v>
      </c>
      <c r="C500" s="428"/>
      <c r="D500" s="431"/>
      <c r="E500" s="432"/>
      <c r="F500" s="429"/>
      <c r="G500" s="248"/>
      <c r="H500" s="248"/>
      <c r="I500" s="248"/>
      <c r="J500" s="248"/>
      <c r="K500" s="248"/>
      <c r="L500" s="248"/>
      <c r="M500" s="248"/>
      <c r="N500" s="410"/>
      <c r="O500" s="236"/>
      <c r="P500" s="236"/>
      <c r="Q500" s="236"/>
      <c r="R500" s="236"/>
      <c r="S500" s="236"/>
      <c r="T500" s="236"/>
      <c r="U500" s="236"/>
      <c r="V500" s="236"/>
      <c r="W500" s="236"/>
      <c r="X500" s="236"/>
      <c r="Y500" s="236"/>
      <c r="Z500" s="236"/>
      <c r="AA500" s="236"/>
      <c r="AB500" s="236"/>
      <c r="AC500" s="236"/>
      <c r="AD500" s="236"/>
      <c r="AE500" s="236"/>
      <c r="AF500" s="236"/>
      <c r="AG500" s="236"/>
      <c r="AH500" s="236"/>
    </row>
    <row r="501" ht="15.75" customHeight="1">
      <c r="A501" s="433">
        <v>194.0</v>
      </c>
      <c r="B501" s="250" t="s">
        <v>98</v>
      </c>
      <c r="C501" s="428">
        <v>435910.0</v>
      </c>
      <c r="D501" s="431">
        <v>1.0</v>
      </c>
      <c r="E501" s="432" t="s">
        <v>96</v>
      </c>
      <c r="F501" s="429">
        <f t="shared" ref="F501:F503" si="65">C501</f>
        <v>435910</v>
      </c>
      <c r="G501" s="248"/>
      <c r="H501" s="248">
        <f t="shared" ref="H501:H503" si="66">F501/2</f>
        <v>217955</v>
      </c>
      <c r="I501" s="248"/>
      <c r="J501" s="248">
        <f t="shared" ref="J501:J503" si="67">H501</f>
        <v>217955</v>
      </c>
      <c r="K501" s="248"/>
      <c r="L501" s="248"/>
      <c r="M501" s="248"/>
      <c r="N501" s="410"/>
      <c r="O501" s="236"/>
      <c r="P501" s="236"/>
      <c r="Q501" s="236"/>
      <c r="R501" s="236"/>
      <c r="S501" s="236"/>
      <c r="T501" s="236"/>
      <c r="U501" s="236"/>
      <c r="V501" s="236"/>
      <c r="W501" s="236"/>
      <c r="X501" s="236"/>
      <c r="Y501" s="236"/>
      <c r="Z501" s="236"/>
      <c r="AA501" s="236"/>
      <c r="AB501" s="236"/>
      <c r="AC501" s="236"/>
      <c r="AD501" s="236"/>
      <c r="AE501" s="236"/>
      <c r="AF501" s="236"/>
      <c r="AG501" s="236"/>
      <c r="AH501" s="236"/>
    </row>
    <row r="502" ht="15.75" customHeight="1">
      <c r="A502" s="433">
        <v>195.0</v>
      </c>
      <c r="B502" s="250" t="s">
        <v>104</v>
      </c>
      <c r="C502" s="428">
        <v>74415.0</v>
      </c>
      <c r="D502" s="431">
        <v>1.0</v>
      </c>
      <c r="E502" s="432" t="s">
        <v>96</v>
      </c>
      <c r="F502" s="429">
        <f t="shared" si="65"/>
        <v>74415</v>
      </c>
      <c r="G502" s="248"/>
      <c r="H502" s="248">
        <f t="shared" si="66"/>
        <v>37207.5</v>
      </c>
      <c r="I502" s="248"/>
      <c r="J502" s="248">
        <f t="shared" si="67"/>
        <v>37207.5</v>
      </c>
      <c r="K502" s="248"/>
      <c r="L502" s="248"/>
      <c r="M502" s="248"/>
      <c r="N502" s="410"/>
      <c r="O502" s="236"/>
      <c r="P502" s="236"/>
      <c r="Q502" s="236"/>
      <c r="R502" s="236"/>
      <c r="S502" s="236"/>
      <c r="T502" s="236"/>
      <c r="U502" s="236"/>
      <c r="V502" s="236"/>
      <c r="W502" s="236"/>
      <c r="X502" s="236"/>
      <c r="Y502" s="236"/>
      <c r="Z502" s="236"/>
      <c r="AA502" s="236"/>
      <c r="AB502" s="236"/>
      <c r="AC502" s="236"/>
      <c r="AD502" s="236"/>
      <c r="AE502" s="236"/>
      <c r="AF502" s="236"/>
      <c r="AG502" s="236"/>
      <c r="AH502" s="236"/>
    </row>
    <row r="503" ht="15.75" customHeight="1">
      <c r="A503" s="433">
        <v>196.0</v>
      </c>
      <c r="B503" s="250" t="s">
        <v>99</v>
      </c>
      <c r="C503" s="428">
        <v>6250.0</v>
      </c>
      <c r="D503" s="431">
        <v>1.0</v>
      </c>
      <c r="E503" s="432" t="s">
        <v>96</v>
      </c>
      <c r="F503" s="445">
        <f t="shared" si="65"/>
        <v>6250</v>
      </c>
      <c r="G503" s="248"/>
      <c r="H503" s="248">
        <f t="shared" si="66"/>
        <v>3125</v>
      </c>
      <c r="I503" s="248"/>
      <c r="J503" s="248">
        <f t="shared" si="67"/>
        <v>3125</v>
      </c>
      <c r="K503" s="248"/>
      <c r="L503" s="248"/>
      <c r="M503" s="248"/>
      <c r="N503" s="410"/>
      <c r="O503" s="236"/>
      <c r="P503" s="236"/>
      <c r="Q503" s="236"/>
      <c r="R503" s="236"/>
      <c r="S503" s="236"/>
      <c r="T503" s="236"/>
      <c r="U503" s="236"/>
      <c r="V503" s="236"/>
      <c r="W503" s="236"/>
      <c r="X503" s="236"/>
      <c r="Y503" s="236"/>
      <c r="Z503" s="236"/>
      <c r="AA503" s="236"/>
      <c r="AB503" s="236"/>
      <c r="AC503" s="236"/>
      <c r="AD503" s="236"/>
      <c r="AE503" s="236"/>
      <c r="AF503" s="236"/>
      <c r="AG503" s="236"/>
      <c r="AH503" s="236"/>
    </row>
    <row r="504" ht="15.75" customHeight="1">
      <c r="A504" s="433">
        <v>197.0</v>
      </c>
      <c r="B504" s="250" t="s">
        <v>317</v>
      </c>
      <c r="C504" s="428"/>
      <c r="D504" s="431"/>
      <c r="E504" s="446"/>
      <c r="F504" s="447"/>
      <c r="G504" s="444"/>
      <c r="H504" s="248"/>
      <c r="I504" s="248"/>
      <c r="J504" s="248"/>
      <c r="K504" s="248"/>
      <c r="L504" s="248"/>
      <c r="M504" s="248"/>
      <c r="N504" s="410"/>
      <c r="O504" s="236"/>
      <c r="P504" s="236"/>
      <c r="Q504" s="236"/>
      <c r="R504" s="236"/>
      <c r="S504" s="236"/>
      <c r="T504" s="236"/>
      <c r="U504" s="236"/>
      <c r="V504" s="236"/>
      <c r="W504" s="236"/>
      <c r="X504" s="236"/>
      <c r="Y504" s="236"/>
      <c r="Z504" s="236"/>
      <c r="AA504" s="236"/>
      <c r="AB504" s="236"/>
      <c r="AC504" s="236"/>
      <c r="AD504" s="236"/>
      <c r="AE504" s="236"/>
      <c r="AF504" s="236"/>
      <c r="AG504" s="236"/>
      <c r="AH504" s="236"/>
    </row>
    <row r="505" ht="15.75" customHeight="1">
      <c r="A505" s="433">
        <v>198.0</v>
      </c>
      <c r="B505" s="250" t="s">
        <v>318</v>
      </c>
      <c r="C505" s="428"/>
      <c r="D505" s="431"/>
      <c r="E505" s="446"/>
      <c r="F505" s="447"/>
      <c r="G505" s="444"/>
      <c r="H505" s="248"/>
      <c r="I505" s="248"/>
      <c r="J505" s="248"/>
      <c r="K505" s="248"/>
      <c r="L505" s="248"/>
      <c r="M505" s="248"/>
      <c r="N505" s="410"/>
      <c r="O505" s="236"/>
      <c r="P505" s="236"/>
      <c r="Q505" s="236"/>
      <c r="R505" s="236"/>
      <c r="S505" s="236"/>
      <c r="T505" s="236"/>
      <c r="U505" s="236"/>
      <c r="V505" s="236"/>
      <c r="W505" s="236"/>
      <c r="X505" s="236"/>
      <c r="Y505" s="236"/>
      <c r="Z505" s="236"/>
      <c r="AA505" s="236"/>
      <c r="AB505" s="236"/>
      <c r="AC505" s="236"/>
      <c r="AD505" s="236"/>
      <c r="AE505" s="236"/>
      <c r="AF505" s="236"/>
      <c r="AG505" s="236"/>
      <c r="AH505" s="236"/>
    </row>
    <row r="506" ht="15.75" customHeight="1">
      <c r="A506" s="433"/>
      <c r="B506" s="250"/>
      <c r="C506" s="428"/>
      <c r="D506" s="431"/>
      <c r="E506" s="432"/>
      <c r="F506" s="448"/>
      <c r="G506" s="248"/>
      <c r="H506" s="248"/>
      <c r="I506" s="248"/>
      <c r="J506" s="248"/>
      <c r="K506" s="248"/>
      <c r="L506" s="248"/>
      <c r="M506" s="248"/>
      <c r="N506" s="410"/>
    </row>
    <row r="507" ht="15.75" customHeight="1">
      <c r="A507" s="449" t="s">
        <v>155</v>
      </c>
      <c r="B507" s="165"/>
      <c r="C507" s="220"/>
      <c r="D507" s="221"/>
      <c r="E507" s="450"/>
      <c r="F507" s="451">
        <f>SUM(F412:F503)</f>
        <v>6217596.15</v>
      </c>
      <c r="G507" s="271"/>
      <c r="H507" s="270"/>
      <c r="I507" s="270"/>
      <c r="J507" s="270"/>
      <c r="K507" s="270"/>
      <c r="L507" s="270"/>
      <c r="M507" s="452"/>
      <c r="N507" s="453"/>
    </row>
    <row r="508" ht="15.75" customHeight="1">
      <c r="A508" s="433"/>
      <c r="B508" s="225"/>
      <c r="C508" s="226"/>
      <c r="D508" s="227"/>
      <c r="E508" s="454"/>
      <c r="F508" s="229"/>
      <c r="G508" s="455"/>
      <c r="H508" s="229"/>
      <c r="I508" s="229"/>
      <c r="J508" s="229"/>
      <c r="K508" s="229"/>
      <c r="L508" s="229"/>
      <c r="M508" s="229"/>
      <c r="N508" s="456"/>
    </row>
    <row r="509" ht="15.75" customHeight="1">
      <c r="A509" s="457"/>
      <c r="B509" s="381"/>
      <c r="C509" s="382"/>
      <c r="D509" s="92"/>
      <c r="E509" s="94"/>
      <c r="F509" s="159"/>
      <c r="G509" s="159"/>
      <c r="H509" s="159"/>
      <c r="I509" s="159"/>
      <c r="J509" s="159"/>
      <c r="K509" s="458"/>
      <c r="L509" s="159"/>
      <c r="M509" s="172"/>
      <c r="N509" s="459"/>
    </row>
    <row r="510" ht="15.75" customHeight="1">
      <c r="A510" s="460"/>
      <c r="B510" s="396" t="s">
        <v>34</v>
      </c>
      <c r="C510" s="387"/>
      <c r="D510" s="388"/>
      <c r="E510" s="389"/>
      <c r="F510" s="390"/>
      <c r="G510" s="391"/>
      <c r="H510" s="391"/>
      <c r="I510" s="391"/>
      <c r="J510" s="391"/>
      <c r="K510" s="391"/>
      <c r="L510" s="461"/>
      <c r="M510" s="461"/>
      <c r="N510" s="462"/>
    </row>
    <row r="511" ht="15.75" customHeight="1">
      <c r="A511" s="463"/>
      <c r="B511" s="395"/>
      <c r="C511" s="193"/>
      <c r="D511" s="194"/>
      <c r="E511" s="91"/>
      <c r="F511" s="92"/>
      <c r="G511" s="94"/>
      <c r="H511" s="94"/>
      <c r="I511" s="94"/>
      <c r="J511" s="94"/>
      <c r="K511" s="94"/>
      <c r="L511" s="94"/>
      <c r="M511" s="94"/>
      <c r="N511" s="95"/>
    </row>
    <row r="512" ht="15.75" customHeight="1">
      <c r="A512" s="464"/>
      <c r="B512" s="84" t="s">
        <v>319</v>
      </c>
      <c r="C512" s="197"/>
      <c r="D512" s="107"/>
      <c r="E512" s="100"/>
      <c r="F512" s="85"/>
      <c r="G512" s="102"/>
      <c r="H512" s="102"/>
      <c r="I512" s="102"/>
      <c r="J512" s="102"/>
      <c r="K512" s="102"/>
      <c r="L512" s="102"/>
      <c r="M512" s="102"/>
      <c r="N512" s="122"/>
    </row>
    <row r="513" ht="15.75" customHeight="1">
      <c r="A513" s="465"/>
      <c r="B513" s="84" t="s">
        <v>320</v>
      </c>
      <c r="C513" s="197"/>
      <c r="D513" s="107"/>
      <c r="E513" s="100"/>
      <c r="F513" s="85"/>
      <c r="G513" s="102"/>
      <c r="H513" s="102"/>
      <c r="I513" s="102"/>
      <c r="J513" s="102"/>
      <c r="K513" s="102"/>
      <c r="L513" s="102"/>
      <c r="M513" s="102"/>
      <c r="N513" s="122"/>
    </row>
    <row r="514" ht="15.75" customHeight="1">
      <c r="A514" s="466">
        <v>199.0</v>
      </c>
      <c r="B514" s="98" t="s">
        <v>106</v>
      </c>
      <c r="C514" s="324">
        <v>78000.0</v>
      </c>
      <c r="D514" s="288">
        <v>1.0</v>
      </c>
      <c r="E514" s="127" t="s">
        <v>96</v>
      </c>
      <c r="F514" s="85">
        <f>C514</f>
        <v>78000</v>
      </c>
      <c r="G514" s="102"/>
      <c r="H514" s="102">
        <f>F514/4</f>
        <v>19500</v>
      </c>
      <c r="I514" s="102"/>
      <c r="J514" s="102">
        <f>H514</f>
        <v>19500</v>
      </c>
      <c r="K514" s="102"/>
      <c r="L514" s="102">
        <f>H514</f>
        <v>19500</v>
      </c>
      <c r="M514" s="102"/>
      <c r="N514" s="122">
        <f>H514</f>
        <v>19500</v>
      </c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 ht="15.75" customHeight="1">
      <c r="A515" s="466"/>
      <c r="B515" s="89"/>
      <c r="C515" s="467"/>
      <c r="D515" s="107"/>
      <c r="E515" s="100"/>
      <c r="F515" s="2"/>
      <c r="G515" s="102"/>
      <c r="H515" s="102"/>
      <c r="I515" s="102"/>
      <c r="J515" s="102"/>
      <c r="K515" s="102"/>
      <c r="L515" s="102"/>
      <c r="M515" s="102"/>
      <c r="N515" s="122"/>
    </row>
    <row r="516" ht="15.75" customHeight="1">
      <c r="A516" s="468" t="s">
        <v>155</v>
      </c>
      <c r="B516" s="469"/>
      <c r="C516" s="470"/>
      <c r="D516" s="471"/>
      <c r="E516" s="470"/>
      <c r="F516" s="333">
        <f>SUM(F512:F514)</f>
        <v>78000</v>
      </c>
      <c r="G516" s="472"/>
      <c r="H516" s="473"/>
      <c r="I516" s="474"/>
      <c r="J516" s="474"/>
      <c r="K516" s="474"/>
      <c r="L516" s="472"/>
      <c r="M516" s="474"/>
      <c r="N516" s="475"/>
    </row>
    <row r="517" ht="15.75" customHeight="1">
      <c r="A517" s="114"/>
      <c r="B517" s="89"/>
      <c r="C517" s="476"/>
      <c r="D517" s="477"/>
      <c r="E517" s="476"/>
      <c r="F517" s="338"/>
      <c r="G517" s="478"/>
      <c r="H517" s="338"/>
      <c r="I517" s="339"/>
      <c r="J517" s="339"/>
      <c r="K517" s="339"/>
      <c r="L517" s="478"/>
      <c r="M517" s="339"/>
      <c r="N517" s="479"/>
    </row>
    <row r="518" ht="15.75" customHeight="1">
      <c r="A518" s="206"/>
      <c r="B518" s="223" t="s">
        <v>36</v>
      </c>
      <c r="C518" s="208"/>
      <c r="D518" s="209"/>
      <c r="E518" s="210" t="s">
        <v>321</v>
      </c>
      <c r="F518" s="211"/>
      <c r="G518" s="212"/>
      <c r="H518" s="212"/>
      <c r="I518" s="212"/>
      <c r="J518" s="212"/>
      <c r="K518" s="212"/>
      <c r="L518" s="212"/>
      <c r="M518" s="212"/>
      <c r="N518" s="213"/>
    </row>
    <row r="519" ht="15.75" customHeight="1">
      <c r="A519" s="191"/>
      <c r="B519" s="84" t="s">
        <v>322</v>
      </c>
      <c r="C519" s="197"/>
      <c r="D519" s="107"/>
      <c r="E519" s="100"/>
      <c r="F519" s="85"/>
      <c r="G519" s="102"/>
      <c r="H519" s="102"/>
      <c r="I519" s="102"/>
      <c r="J519" s="102"/>
      <c r="K519" s="102"/>
      <c r="L519" s="102"/>
      <c r="M519" s="94"/>
      <c r="N519" s="95"/>
    </row>
    <row r="520" ht="15.75" customHeight="1">
      <c r="A520" s="191">
        <v>200.0</v>
      </c>
      <c r="B520" s="98" t="s">
        <v>323</v>
      </c>
      <c r="C520" s="197">
        <v>3000000.0</v>
      </c>
      <c r="D520" s="107">
        <v>1.0</v>
      </c>
      <c r="E520" s="100" t="s">
        <v>96</v>
      </c>
      <c r="F520" s="85">
        <f>C520</f>
        <v>3000000</v>
      </c>
      <c r="G520" s="102"/>
      <c r="H520" s="102">
        <f>F520/4</f>
        <v>750000</v>
      </c>
      <c r="I520" s="102"/>
      <c r="J520" s="102">
        <f>H520</f>
        <v>750000</v>
      </c>
      <c r="K520" s="102"/>
      <c r="L520" s="102">
        <f>J520</f>
        <v>750000</v>
      </c>
      <c r="M520" s="94"/>
      <c r="N520" s="122">
        <f>L520</f>
        <v>750000</v>
      </c>
    </row>
    <row r="521" ht="15.75" customHeight="1">
      <c r="A521" s="191"/>
      <c r="B521" s="98"/>
      <c r="C521" s="197"/>
      <c r="D521" s="107"/>
      <c r="E521" s="100"/>
      <c r="F521" s="85"/>
      <c r="G521" s="102"/>
      <c r="H521" s="102"/>
      <c r="I521" s="102"/>
      <c r="J521" s="102"/>
      <c r="K521" s="102"/>
      <c r="L521" s="102"/>
      <c r="M521" s="94"/>
      <c r="N521" s="122"/>
    </row>
    <row r="522" ht="15.75" customHeight="1">
      <c r="A522" s="191">
        <v>201.0</v>
      </c>
      <c r="B522" s="98" t="s">
        <v>104</v>
      </c>
      <c r="C522" s="197">
        <v>730000.0</v>
      </c>
      <c r="D522" s="107">
        <v>1.0</v>
      </c>
      <c r="E522" s="100" t="s">
        <v>96</v>
      </c>
      <c r="F522" s="85">
        <f>C522</f>
        <v>730000</v>
      </c>
      <c r="G522" s="102"/>
      <c r="H522" s="102">
        <f>F522/4</f>
        <v>182500</v>
      </c>
      <c r="I522" s="102"/>
      <c r="J522" s="102">
        <f>H522</f>
        <v>182500</v>
      </c>
      <c r="K522" s="102"/>
      <c r="L522" s="102">
        <f>J522</f>
        <v>182500</v>
      </c>
      <c r="M522" s="94"/>
      <c r="N522" s="122">
        <f>L522</f>
        <v>182500</v>
      </c>
    </row>
    <row r="523" ht="15.75" customHeight="1">
      <c r="A523" s="191"/>
      <c r="B523" s="98"/>
      <c r="C523" s="197"/>
      <c r="D523" s="107"/>
      <c r="E523" s="100"/>
      <c r="F523" s="85"/>
      <c r="G523" s="102"/>
      <c r="H523" s="102"/>
      <c r="I523" s="102"/>
      <c r="J523" s="102"/>
      <c r="K523" s="102"/>
      <c r="L523" s="102"/>
      <c r="M523" s="94"/>
      <c r="N523" s="122"/>
    </row>
    <row r="524" ht="15.75" customHeight="1">
      <c r="A524" s="191">
        <v>202.0</v>
      </c>
      <c r="B524" s="98" t="s">
        <v>324</v>
      </c>
      <c r="C524" s="197">
        <v>300000.0</v>
      </c>
      <c r="D524" s="107">
        <v>1.0</v>
      </c>
      <c r="E524" s="100" t="s">
        <v>96</v>
      </c>
      <c r="F524" s="85">
        <f>C524</f>
        <v>300000</v>
      </c>
      <c r="G524" s="102"/>
      <c r="H524" s="102">
        <f>F524/4</f>
        <v>75000</v>
      </c>
      <c r="I524" s="102"/>
      <c r="J524" s="102">
        <f>H524</f>
        <v>75000</v>
      </c>
      <c r="K524" s="102"/>
      <c r="L524" s="102">
        <f>J524</f>
        <v>75000</v>
      </c>
      <c r="M524" s="94"/>
      <c r="N524" s="122">
        <f>L524</f>
        <v>75000</v>
      </c>
    </row>
    <row r="525" ht="15.75" customHeight="1">
      <c r="A525" s="191"/>
      <c r="B525" s="98"/>
      <c r="C525" s="197"/>
      <c r="D525" s="107"/>
      <c r="E525" s="100"/>
      <c r="F525" s="85"/>
      <c r="G525" s="102"/>
      <c r="H525" s="102"/>
      <c r="I525" s="102"/>
      <c r="J525" s="102"/>
      <c r="K525" s="102"/>
      <c r="L525" s="102"/>
      <c r="M525" s="94"/>
      <c r="N525" s="122"/>
    </row>
    <row r="526" ht="15.75" customHeight="1">
      <c r="A526" s="191">
        <v>203.0</v>
      </c>
      <c r="B526" s="98" t="s">
        <v>325</v>
      </c>
      <c r="C526" s="197"/>
      <c r="D526" s="107"/>
      <c r="E526" s="100"/>
      <c r="F526" s="85"/>
      <c r="G526" s="102"/>
      <c r="H526" s="102"/>
      <c r="I526" s="102"/>
      <c r="J526" s="102"/>
      <c r="K526" s="102"/>
      <c r="L526" s="102"/>
      <c r="M526" s="94"/>
      <c r="N526" s="95"/>
    </row>
    <row r="527" ht="15.75" customHeight="1">
      <c r="A527" s="191"/>
      <c r="B527" s="98"/>
      <c r="C527" s="197"/>
      <c r="D527" s="107"/>
      <c r="E527" s="100"/>
      <c r="F527" s="85"/>
      <c r="G527" s="102"/>
      <c r="H527" s="102"/>
      <c r="I527" s="102"/>
      <c r="J527" s="102"/>
      <c r="K527" s="102"/>
      <c r="L527" s="102"/>
      <c r="M527" s="94"/>
      <c r="N527" s="95"/>
    </row>
    <row r="528" ht="15.75" customHeight="1">
      <c r="A528" s="191">
        <v>204.0</v>
      </c>
      <c r="B528" s="98" t="s">
        <v>326</v>
      </c>
      <c r="C528" s="197">
        <v>1200000.0</v>
      </c>
      <c r="D528" s="107">
        <v>1.0</v>
      </c>
      <c r="E528" s="100" t="s">
        <v>96</v>
      </c>
      <c r="F528" s="85">
        <f>C528</f>
        <v>1200000</v>
      </c>
      <c r="G528" s="102"/>
      <c r="H528" s="102"/>
      <c r="I528" s="102"/>
      <c r="J528" s="102">
        <f>F528</f>
        <v>1200000</v>
      </c>
      <c r="K528" s="102"/>
      <c r="L528" s="102"/>
      <c r="M528" s="94"/>
      <c r="N528" s="95"/>
    </row>
    <row r="529" ht="15.75" customHeight="1">
      <c r="A529" s="191"/>
      <c r="B529" s="98"/>
      <c r="C529" s="197"/>
      <c r="D529" s="107"/>
      <c r="E529" s="100"/>
      <c r="F529" s="85"/>
      <c r="G529" s="102"/>
      <c r="H529" s="102"/>
      <c r="I529" s="102"/>
      <c r="J529" s="102"/>
      <c r="K529" s="102"/>
      <c r="L529" s="102"/>
      <c r="M529" s="94"/>
      <c r="N529" s="95"/>
    </row>
    <row r="530" ht="15.75" customHeight="1">
      <c r="A530" s="191">
        <v>205.0</v>
      </c>
      <c r="B530" s="98" t="s">
        <v>327</v>
      </c>
      <c r="C530" s="197"/>
      <c r="D530" s="107"/>
      <c r="E530" s="100"/>
      <c r="F530" s="85"/>
      <c r="G530" s="102"/>
      <c r="H530" s="102"/>
      <c r="I530" s="102"/>
      <c r="J530" s="102"/>
      <c r="K530" s="102"/>
      <c r="L530" s="102"/>
      <c r="M530" s="94"/>
      <c r="N530" s="95"/>
    </row>
    <row r="531" ht="15.75" customHeight="1">
      <c r="A531" s="191"/>
      <c r="B531" s="98">
        <v>1050000.0</v>
      </c>
      <c r="C531" s="197"/>
      <c r="D531" s="107"/>
      <c r="E531" s="100"/>
      <c r="F531" s="85"/>
      <c r="G531" s="102"/>
      <c r="H531" s="102"/>
      <c r="I531" s="102"/>
      <c r="J531" s="102"/>
      <c r="K531" s="102"/>
      <c r="L531" s="102"/>
      <c r="M531" s="102"/>
      <c r="N531" s="122"/>
    </row>
    <row r="532" ht="15.75" customHeight="1">
      <c r="A532" s="191">
        <v>206.0</v>
      </c>
      <c r="B532" s="98" t="s">
        <v>328</v>
      </c>
      <c r="C532" s="197"/>
      <c r="D532" s="107"/>
      <c r="E532" s="100"/>
      <c r="F532" s="85"/>
      <c r="G532" s="102"/>
      <c r="H532" s="102"/>
      <c r="I532" s="102"/>
      <c r="J532" s="102"/>
      <c r="K532" s="102"/>
      <c r="L532" s="102"/>
      <c r="M532" s="102"/>
      <c r="N532" s="122"/>
    </row>
    <row r="533" ht="15.75" customHeight="1">
      <c r="A533" s="191"/>
      <c r="B533" s="98"/>
      <c r="C533" s="197"/>
      <c r="D533" s="107"/>
      <c r="E533" s="100"/>
      <c r="F533" s="85"/>
      <c r="G533" s="102"/>
      <c r="H533" s="102"/>
      <c r="I533" s="102"/>
      <c r="J533" s="102"/>
      <c r="K533" s="102"/>
      <c r="L533" s="102"/>
      <c r="M533" s="102"/>
      <c r="N533" s="122"/>
    </row>
    <row r="534" ht="15.75" customHeight="1">
      <c r="A534" s="191">
        <v>207.0</v>
      </c>
      <c r="B534" s="98" t="s">
        <v>329</v>
      </c>
      <c r="C534" s="197"/>
      <c r="D534" s="107"/>
      <c r="E534" s="100"/>
      <c r="F534" s="85"/>
      <c r="G534" s="102"/>
      <c r="H534" s="102"/>
      <c r="I534" s="102"/>
      <c r="J534" s="102"/>
      <c r="K534" s="102"/>
      <c r="L534" s="102"/>
      <c r="M534" s="102"/>
      <c r="N534" s="122"/>
    </row>
    <row r="535" ht="15.75" customHeight="1">
      <c r="A535" s="191"/>
      <c r="B535" s="98"/>
      <c r="C535" s="197"/>
      <c r="D535" s="107"/>
      <c r="E535" s="100"/>
      <c r="F535" s="85"/>
      <c r="G535" s="102"/>
      <c r="H535" s="102"/>
      <c r="I535" s="102"/>
      <c r="J535" s="102"/>
      <c r="K535" s="102"/>
      <c r="L535" s="102"/>
      <c r="M535" s="102"/>
      <c r="N535" s="122"/>
    </row>
    <row r="536" ht="15.75" customHeight="1">
      <c r="A536" s="191">
        <v>208.0</v>
      </c>
      <c r="B536" s="98" t="s">
        <v>330</v>
      </c>
      <c r="C536" s="197">
        <v>5825000.0</v>
      </c>
      <c r="D536" s="107">
        <v>1.0</v>
      </c>
      <c r="E536" s="100" t="s">
        <v>96</v>
      </c>
      <c r="F536" s="85">
        <f>C536</f>
        <v>5825000</v>
      </c>
      <c r="G536" s="102"/>
      <c r="H536" s="102"/>
      <c r="I536" s="102"/>
      <c r="J536" s="102"/>
      <c r="K536" s="102"/>
      <c r="L536" s="102"/>
      <c r="M536" s="102"/>
      <c r="N536" s="122"/>
    </row>
    <row r="537" ht="15.75" customHeight="1">
      <c r="A537" s="191"/>
      <c r="B537" s="156"/>
      <c r="C537" s="193"/>
      <c r="D537" s="194"/>
      <c r="E537" s="91"/>
      <c r="F537" s="92"/>
      <c r="G537" s="94"/>
      <c r="H537" s="94"/>
      <c r="I537" s="94"/>
      <c r="J537" s="94"/>
      <c r="K537" s="94"/>
      <c r="L537" s="94"/>
      <c r="M537" s="94"/>
      <c r="N537" s="95"/>
    </row>
    <row r="538" ht="15.75" customHeight="1">
      <c r="A538" s="191">
        <v>209.0</v>
      </c>
      <c r="B538" s="480" t="s">
        <v>331</v>
      </c>
      <c r="C538" s="197">
        <v>5100000.0</v>
      </c>
      <c r="D538" s="107">
        <v>1.0</v>
      </c>
      <c r="E538" s="100" t="s">
        <v>96</v>
      </c>
      <c r="F538" s="85">
        <f>C538</f>
        <v>5100000</v>
      </c>
      <c r="G538" s="102"/>
      <c r="H538" s="102"/>
      <c r="I538" s="102"/>
      <c r="J538" s="102"/>
      <c r="K538" s="102"/>
      <c r="L538" s="102">
        <f>F538</f>
        <v>5100000</v>
      </c>
      <c r="M538" s="102"/>
      <c r="N538" s="95"/>
      <c r="O538" s="481"/>
      <c r="P538" s="481"/>
      <c r="Q538" s="481"/>
      <c r="R538" s="481"/>
      <c r="S538" s="481"/>
      <c r="T538" s="481"/>
      <c r="U538" s="481"/>
      <c r="V538" s="481"/>
      <c r="W538" s="481"/>
      <c r="X538" s="481"/>
      <c r="Y538" s="481"/>
      <c r="Z538" s="481"/>
      <c r="AA538" s="481"/>
      <c r="AB538" s="481"/>
      <c r="AC538" s="481"/>
      <c r="AD538" s="481"/>
      <c r="AE538" s="481"/>
      <c r="AF538" s="481"/>
      <c r="AG538" s="481"/>
      <c r="AH538" s="481"/>
    </row>
    <row r="539" ht="15.75" customHeight="1">
      <c r="A539" s="191"/>
      <c r="B539" s="156"/>
      <c r="C539" s="193"/>
      <c r="D539" s="194"/>
      <c r="E539" s="91"/>
      <c r="F539" s="92"/>
      <c r="G539" s="94"/>
      <c r="H539" s="94"/>
      <c r="I539" s="94"/>
      <c r="J539" s="94"/>
      <c r="K539" s="94"/>
      <c r="L539" s="94"/>
      <c r="M539" s="94"/>
      <c r="N539" s="95"/>
      <c r="O539" s="481"/>
      <c r="P539" s="481"/>
      <c r="Q539" s="481"/>
      <c r="R539" s="481"/>
      <c r="S539" s="481"/>
      <c r="T539" s="481"/>
      <c r="U539" s="481"/>
      <c r="V539" s="481"/>
      <c r="W539" s="481"/>
      <c r="X539" s="481"/>
      <c r="Y539" s="481"/>
      <c r="Z539" s="481"/>
      <c r="AA539" s="481"/>
      <c r="AB539" s="481"/>
      <c r="AC539" s="481"/>
      <c r="AD539" s="481"/>
      <c r="AE539" s="481"/>
      <c r="AF539" s="481"/>
      <c r="AG539" s="481"/>
      <c r="AH539" s="481"/>
    </row>
    <row r="540" ht="15.75" customHeight="1">
      <c r="A540" s="191"/>
      <c r="B540" s="84" t="s">
        <v>332</v>
      </c>
      <c r="C540" s="193"/>
      <c r="D540" s="194"/>
      <c r="E540" s="91"/>
      <c r="F540" s="92"/>
      <c r="G540" s="94"/>
      <c r="H540" s="94"/>
      <c r="I540" s="94"/>
      <c r="J540" s="94"/>
      <c r="K540" s="94"/>
      <c r="L540" s="94"/>
      <c r="M540" s="94"/>
      <c r="N540" s="95"/>
      <c r="O540" s="481"/>
      <c r="P540" s="481"/>
      <c r="Q540" s="481"/>
      <c r="R540" s="481"/>
      <c r="S540" s="481"/>
      <c r="T540" s="481"/>
      <c r="U540" s="481"/>
      <c r="V540" s="481"/>
      <c r="W540" s="481"/>
      <c r="X540" s="481"/>
      <c r="Y540" s="481"/>
      <c r="Z540" s="481"/>
      <c r="AA540" s="481"/>
      <c r="AB540" s="481"/>
      <c r="AC540" s="481"/>
      <c r="AD540" s="481"/>
      <c r="AE540" s="481"/>
      <c r="AF540" s="481"/>
      <c r="AG540" s="481"/>
      <c r="AH540" s="481"/>
    </row>
    <row r="541" ht="15.75" customHeight="1">
      <c r="A541" s="96">
        <v>210.0</v>
      </c>
      <c r="B541" s="98" t="s">
        <v>333</v>
      </c>
      <c r="C541" s="197"/>
      <c r="D541" s="107"/>
      <c r="E541" s="100"/>
      <c r="F541" s="85"/>
      <c r="G541" s="102"/>
      <c r="H541" s="102"/>
      <c r="I541" s="102"/>
      <c r="J541" s="102"/>
      <c r="K541" s="102"/>
      <c r="L541" s="102"/>
      <c r="M541" s="102"/>
      <c r="N541" s="122"/>
      <c r="O541" s="481"/>
      <c r="P541" s="481"/>
      <c r="Q541" s="481"/>
      <c r="R541" s="481"/>
      <c r="S541" s="481"/>
      <c r="T541" s="481"/>
      <c r="U541" s="481"/>
      <c r="V541" s="481"/>
      <c r="W541" s="481"/>
      <c r="X541" s="481"/>
      <c r="Y541" s="481"/>
      <c r="Z541" s="481"/>
      <c r="AA541" s="481"/>
      <c r="AB541" s="481"/>
      <c r="AC541" s="481"/>
      <c r="AD541" s="481"/>
      <c r="AE541" s="481"/>
      <c r="AF541" s="481"/>
      <c r="AG541" s="481"/>
      <c r="AH541" s="481"/>
    </row>
    <row r="542" ht="15.75" customHeight="1">
      <c r="A542" s="191"/>
      <c r="B542" s="98"/>
      <c r="C542" s="197"/>
      <c r="D542" s="107"/>
      <c r="E542" s="100"/>
      <c r="F542" s="85"/>
      <c r="G542" s="102"/>
      <c r="H542" s="102"/>
      <c r="I542" s="102"/>
      <c r="J542" s="102"/>
      <c r="K542" s="102"/>
      <c r="L542" s="102"/>
      <c r="M542" s="102"/>
      <c r="N542" s="122"/>
      <c r="O542" s="481"/>
      <c r="P542" s="481"/>
      <c r="Q542" s="481"/>
      <c r="R542" s="481"/>
      <c r="S542" s="481"/>
      <c r="T542" s="481"/>
      <c r="U542" s="481"/>
      <c r="V542" s="481"/>
      <c r="W542" s="481"/>
      <c r="X542" s="481"/>
      <c r="Y542" s="481"/>
      <c r="Z542" s="481"/>
      <c r="AA542" s="481"/>
      <c r="AB542" s="481"/>
      <c r="AC542" s="481"/>
      <c r="AD542" s="481"/>
      <c r="AE542" s="481"/>
      <c r="AF542" s="481"/>
      <c r="AG542" s="481"/>
      <c r="AH542" s="481"/>
    </row>
    <row r="543" ht="15.75" customHeight="1">
      <c r="A543" s="88">
        <v>211.0</v>
      </c>
      <c r="B543" s="98" t="s">
        <v>334</v>
      </c>
      <c r="C543" s="197"/>
      <c r="D543" s="107"/>
      <c r="E543" s="100"/>
      <c r="F543" s="85"/>
      <c r="G543" s="102"/>
      <c r="H543" s="102"/>
      <c r="I543" s="102"/>
      <c r="J543" s="102"/>
      <c r="K543" s="102"/>
      <c r="L543" s="102"/>
      <c r="M543" s="102"/>
      <c r="N543" s="122"/>
      <c r="O543" s="481"/>
      <c r="P543" s="481"/>
      <c r="Q543" s="481"/>
      <c r="R543" s="481"/>
      <c r="S543" s="481"/>
      <c r="T543" s="481"/>
      <c r="U543" s="481"/>
      <c r="V543" s="481"/>
      <c r="W543" s="481"/>
      <c r="X543" s="481"/>
      <c r="Y543" s="481"/>
      <c r="Z543" s="481"/>
      <c r="AA543" s="481"/>
      <c r="AB543" s="481"/>
      <c r="AC543" s="481"/>
      <c r="AD543" s="481"/>
      <c r="AE543" s="481"/>
      <c r="AF543" s="481"/>
      <c r="AG543" s="481"/>
      <c r="AH543" s="481"/>
    </row>
    <row r="544" ht="15.75" customHeight="1">
      <c r="A544" s="191"/>
      <c r="B544" s="98"/>
      <c r="C544" s="197"/>
      <c r="D544" s="107"/>
      <c r="E544" s="100"/>
      <c r="F544" s="85"/>
      <c r="G544" s="102"/>
      <c r="H544" s="102"/>
      <c r="I544" s="102"/>
      <c r="J544" s="102"/>
      <c r="K544" s="102"/>
      <c r="L544" s="102"/>
      <c r="M544" s="102"/>
      <c r="N544" s="122"/>
      <c r="O544" s="481"/>
      <c r="P544" s="481"/>
      <c r="Q544" s="481"/>
      <c r="R544" s="481"/>
      <c r="S544" s="481"/>
      <c r="T544" s="481"/>
      <c r="U544" s="481"/>
      <c r="V544" s="481"/>
      <c r="W544" s="481"/>
      <c r="X544" s="481"/>
      <c r="Y544" s="481"/>
      <c r="Z544" s="481"/>
      <c r="AA544" s="481"/>
      <c r="AB544" s="481"/>
      <c r="AC544" s="481"/>
      <c r="AD544" s="481"/>
      <c r="AE544" s="481"/>
      <c r="AF544" s="481"/>
      <c r="AG544" s="481"/>
      <c r="AH544" s="481"/>
    </row>
    <row r="545" ht="15.75" customHeight="1">
      <c r="A545" s="191"/>
      <c r="B545" s="84" t="s">
        <v>163</v>
      </c>
      <c r="C545" s="197"/>
      <c r="D545" s="107"/>
      <c r="E545" s="100"/>
      <c r="F545" s="85"/>
      <c r="G545" s="102"/>
      <c r="H545" s="102"/>
      <c r="I545" s="102"/>
      <c r="J545" s="102"/>
      <c r="K545" s="102"/>
      <c r="L545" s="102"/>
      <c r="M545" s="102"/>
      <c r="N545" s="122"/>
      <c r="O545" s="481"/>
      <c r="P545" s="481"/>
      <c r="Q545" s="481"/>
      <c r="R545" s="481"/>
      <c r="S545" s="481"/>
      <c r="T545" s="481"/>
      <c r="U545" s="481"/>
      <c r="V545" s="481"/>
      <c r="W545" s="481"/>
      <c r="X545" s="481"/>
      <c r="Y545" s="481"/>
      <c r="Z545" s="481"/>
      <c r="AA545" s="481"/>
      <c r="AB545" s="481"/>
      <c r="AC545" s="481"/>
      <c r="AD545" s="481"/>
      <c r="AE545" s="481"/>
      <c r="AF545" s="481"/>
      <c r="AG545" s="481"/>
      <c r="AH545" s="481"/>
    </row>
    <row r="546" ht="15.75" customHeight="1">
      <c r="A546" s="105">
        <v>212.0</v>
      </c>
      <c r="B546" s="98" t="s">
        <v>335</v>
      </c>
      <c r="C546" s="197">
        <v>150000.0</v>
      </c>
      <c r="D546" s="107">
        <v>1.0</v>
      </c>
      <c r="E546" s="100" t="s">
        <v>96</v>
      </c>
      <c r="F546" s="85">
        <f>C546</f>
        <v>150000</v>
      </c>
      <c r="G546" s="102"/>
      <c r="H546" s="102">
        <v>50000.0</v>
      </c>
      <c r="I546" s="102"/>
      <c r="J546" s="102">
        <f>H546</f>
        <v>50000</v>
      </c>
      <c r="K546" s="102"/>
      <c r="L546" s="102">
        <f>H546</f>
        <v>50000</v>
      </c>
      <c r="M546" s="102"/>
      <c r="N546" s="122"/>
    </row>
    <row r="547" ht="15.75" customHeight="1">
      <c r="A547" s="88"/>
      <c r="B547" s="98" t="s">
        <v>336</v>
      </c>
      <c r="C547" s="322" t="s">
        <v>167</v>
      </c>
      <c r="D547" s="482"/>
      <c r="E547" s="483"/>
      <c r="F547" s="484"/>
      <c r="G547" s="365"/>
      <c r="H547" s="485"/>
      <c r="I547" s="365"/>
      <c r="J547" s="365"/>
      <c r="K547" s="365"/>
      <c r="L547" s="365"/>
      <c r="M547" s="365"/>
      <c r="N547" s="486"/>
    </row>
    <row r="548" ht="15.75" customHeight="1">
      <c r="A548" s="105">
        <v>213.0</v>
      </c>
      <c r="B548" s="98" t="s">
        <v>337</v>
      </c>
      <c r="C548" s="322">
        <v>75000.0</v>
      </c>
      <c r="D548" s="107">
        <v>1.0</v>
      </c>
      <c r="E548" s="100" t="s">
        <v>96</v>
      </c>
      <c r="F548" s="487">
        <f>C548</f>
        <v>75000</v>
      </c>
      <c r="G548" s="488"/>
      <c r="H548" s="485"/>
      <c r="I548" s="365"/>
      <c r="J548" s="365">
        <f>C548</f>
        <v>75000</v>
      </c>
      <c r="K548" s="365"/>
      <c r="L548" s="365"/>
      <c r="M548" s="365"/>
      <c r="N548" s="486"/>
      <c r="O548" s="236"/>
      <c r="P548" s="236"/>
      <c r="Q548" s="236"/>
      <c r="R548" s="236"/>
      <c r="S548" s="236"/>
      <c r="T548" s="236"/>
      <c r="U548" s="236"/>
      <c r="V548" s="236"/>
      <c r="W548" s="236"/>
      <c r="X548" s="236"/>
      <c r="Y548" s="236"/>
      <c r="Z548" s="236"/>
      <c r="AA548" s="236"/>
      <c r="AB548" s="236"/>
      <c r="AC548" s="236"/>
      <c r="AD548" s="236"/>
      <c r="AE548" s="236"/>
      <c r="AF548" s="236"/>
      <c r="AG548" s="236"/>
      <c r="AH548" s="236"/>
    </row>
    <row r="549" ht="15.75" customHeight="1">
      <c r="A549" s="105"/>
      <c r="B549" s="89"/>
      <c r="C549" s="225"/>
      <c r="D549" s="361"/>
      <c r="E549" s="489"/>
      <c r="F549" s="447"/>
      <c r="G549" s="229"/>
      <c r="H549" s="490"/>
      <c r="I549" s="364"/>
      <c r="J549" s="364"/>
      <c r="K549" s="364"/>
      <c r="L549" s="364"/>
      <c r="M549" s="364"/>
      <c r="N549" s="366"/>
      <c r="O549" s="236"/>
      <c r="P549" s="236"/>
      <c r="Q549" s="236"/>
      <c r="R549" s="236"/>
      <c r="S549" s="236"/>
      <c r="T549" s="236"/>
      <c r="U549" s="236"/>
      <c r="V549" s="236"/>
      <c r="W549" s="236"/>
      <c r="X549" s="236"/>
      <c r="Y549" s="236"/>
      <c r="Z549" s="236"/>
      <c r="AA549" s="236"/>
      <c r="AB549" s="236"/>
      <c r="AC549" s="236"/>
      <c r="AD549" s="236"/>
      <c r="AE549" s="236"/>
      <c r="AF549" s="236"/>
      <c r="AG549" s="236"/>
      <c r="AH549" s="236"/>
    </row>
    <row r="550" ht="15.75" customHeight="1">
      <c r="A550" s="191"/>
      <c r="B550" s="89"/>
      <c r="C550" s="193"/>
      <c r="D550" s="194"/>
      <c r="E550" s="91"/>
      <c r="F550" s="205"/>
      <c r="G550" s="159"/>
      <c r="H550" s="94"/>
      <c r="I550" s="94"/>
      <c r="J550" s="94"/>
      <c r="K550" s="94"/>
      <c r="L550" s="94"/>
      <c r="M550" s="94"/>
      <c r="N550" s="95"/>
    </row>
    <row r="551" ht="15.75" customHeight="1">
      <c r="A551" s="491" t="s">
        <v>155</v>
      </c>
      <c r="B551" s="165"/>
      <c r="C551" s="312"/>
      <c r="D551" s="166"/>
      <c r="E551" s="313"/>
      <c r="F551" s="492">
        <f>SUM(F520:F548)</f>
        <v>16380000</v>
      </c>
      <c r="G551" s="169"/>
      <c r="H551" s="235"/>
      <c r="I551" s="169"/>
      <c r="J551" s="169"/>
      <c r="K551" s="169"/>
      <c r="L551" s="169"/>
      <c r="M551" s="169"/>
      <c r="N551" s="315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ht="15.75" customHeight="1">
      <c r="A552" s="105"/>
      <c r="B552" s="89"/>
      <c r="C552" s="225"/>
      <c r="D552" s="361"/>
      <c r="E552" s="362"/>
      <c r="F552" s="363"/>
      <c r="G552" s="364"/>
      <c r="H552" s="490"/>
      <c r="I552" s="364"/>
      <c r="J552" s="364"/>
      <c r="K552" s="364"/>
      <c r="L552" s="364"/>
      <c r="M552" s="364"/>
      <c r="N552" s="366"/>
      <c r="O552" s="481"/>
      <c r="P552" s="481"/>
      <c r="Q552" s="481"/>
      <c r="R552" s="481"/>
      <c r="S552" s="481"/>
      <c r="T552" s="481"/>
      <c r="U552" s="481"/>
      <c r="V552" s="481"/>
      <c r="W552" s="481"/>
      <c r="X552" s="481"/>
      <c r="Y552" s="481"/>
      <c r="Z552" s="481"/>
      <c r="AA552" s="481"/>
      <c r="AB552" s="481"/>
      <c r="AC552" s="481"/>
      <c r="AD552" s="481"/>
      <c r="AE552" s="481"/>
      <c r="AF552" s="481"/>
      <c r="AG552" s="481"/>
      <c r="AH552" s="481"/>
    </row>
    <row r="553" ht="15.75" customHeight="1">
      <c r="A553" s="206"/>
      <c r="B553" s="493" t="s">
        <v>38</v>
      </c>
      <c r="C553" s="208"/>
      <c r="D553" s="494"/>
      <c r="E553" s="495"/>
      <c r="F553" s="496"/>
      <c r="G553" s="497"/>
      <c r="H553" s="498"/>
      <c r="I553" s="497"/>
      <c r="J553" s="497"/>
      <c r="K553" s="497"/>
      <c r="L553" s="497"/>
      <c r="M553" s="497"/>
      <c r="N553" s="499"/>
      <c r="O553" s="481"/>
      <c r="P553" s="481"/>
      <c r="Q553" s="481"/>
      <c r="R553" s="481"/>
      <c r="S553" s="481"/>
      <c r="T553" s="481"/>
      <c r="U553" s="481"/>
      <c r="V553" s="481"/>
      <c r="W553" s="481"/>
      <c r="X553" s="481"/>
      <c r="Y553" s="481"/>
      <c r="Z553" s="481"/>
      <c r="AA553" s="481"/>
      <c r="AB553" s="481"/>
      <c r="AC553" s="481"/>
      <c r="AD553" s="481"/>
      <c r="AE553" s="481"/>
      <c r="AF553" s="481"/>
      <c r="AG553" s="481"/>
      <c r="AH553" s="481"/>
    </row>
    <row r="554" ht="15.75" customHeight="1">
      <c r="A554" s="191"/>
      <c r="B554" s="500"/>
      <c r="C554" s="193"/>
      <c r="D554" s="113"/>
      <c r="E554" s="356"/>
      <c r="F554" s="357"/>
      <c r="G554" s="109"/>
      <c r="H554" s="501"/>
      <c r="I554" s="109"/>
      <c r="J554" s="109"/>
      <c r="K554" s="109"/>
      <c r="L554" s="109"/>
      <c r="M554" s="109"/>
      <c r="N554" s="110"/>
      <c r="O554" s="481"/>
      <c r="P554" s="481"/>
      <c r="Q554" s="481"/>
      <c r="R554" s="481"/>
      <c r="S554" s="481"/>
      <c r="T554" s="481"/>
      <c r="U554" s="481"/>
      <c r="V554" s="481"/>
      <c r="W554" s="481"/>
      <c r="X554" s="481"/>
      <c r="Y554" s="481"/>
      <c r="Z554" s="481"/>
      <c r="AA554" s="481"/>
      <c r="AB554" s="481"/>
      <c r="AC554" s="481"/>
      <c r="AD554" s="481"/>
      <c r="AE554" s="481"/>
      <c r="AF554" s="481"/>
      <c r="AG554" s="481"/>
      <c r="AH554" s="481"/>
    </row>
    <row r="555" ht="15.75" customHeight="1">
      <c r="A555" s="191"/>
      <c r="B555" s="84" t="s">
        <v>338</v>
      </c>
      <c r="C555" s="197"/>
      <c r="D555" s="107"/>
      <c r="E555" s="100"/>
      <c r="F555" s="85"/>
      <c r="G555" s="102"/>
      <c r="H555" s="102"/>
      <c r="I555" s="102"/>
      <c r="J555" s="102"/>
      <c r="K555" s="102"/>
      <c r="L555" s="102"/>
      <c r="M555" s="102"/>
      <c r="N555" s="122"/>
      <c r="O555" s="481"/>
      <c r="P555" s="481"/>
      <c r="Q555" s="481"/>
      <c r="R555" s="481"/>
      <c r="S555" s="481"/>
      <c r="T555" s="481"/>
      <c r="U555" s="481"/>
      <c r="V555" s="481"/>
      <c r="W555" s="481"/>
      <c r="X555" s="481"/>
      <c r="Y555" s="481"/>
      <c r="Z555" s="481"/>
      <c r="AA555" s="481"/>
      <c r="AB555" s="481"/>
      <c r="AC555" s="481"/>
      <c r="AD555" s="481"/>
      <c r="AE555" s="481"/>
      <c r="AF555" s="481"/>
      <c r="AG555" s="481"/>
      <c r="AH555" s="481"/>
    </row>
    <row r="556" ht="15.75" customHeight="1">
      <c r="A556" s="191"/>
      <c r="B556" s="84" t="s">
        <v>339</v>
      </c>
      <c r="C556" s="197"/>
      <c r="D556" s="107"/>
      <c r="E556" s="100"/>
      <c r="F556" s="85"/>
      <c r="G556" s="102"/>
      <c r="H556" s="102"/>
      <c r="I556" s="102"/>
      <c r="J556" s="102"/>
      <c r="K556" s="102"/>
      <c r="L556" s="102"/>
      <c r="M556" s="102"/>
      <c r="N556" s="122"/>
      <c r="O556" s="481"/>
      <c r="P556" s="481"/>
      <c r="Q556" s="481"/>
      <c r="R556" s="481"/>
      <c r="S556" s="481"/>
      <c r="T556" s="481"/>
      <c r="U556" s="481"/>
      <c r="V556" s="481"/>
      <c r="W556" s="481"/>
      <c r="X556" s="481"/>
      <c r="Y556" s="481"/>
      <c r="Z556" s="481"/>
      <c r="AA556" s="481"/>
      <c r="AB556" s="481"/>
      <c r="AC556" s="481"/>
      <c r="AD556" s="481"/>
      <c r="AE556" s="481"/>
      <c r="AF556" s="481"/>
      <c r="AG556" s="481"/>
      <c r="AH556" s="481"/>
    </row>
    <row r="557" ht="15.75" customHeight="1">
      <c r="A557" s="191"/>
      <c r="B557" s="84" t="s">
        <v>340</v>
      </c>
      <c r="C557" s="197"/>
      <c r="D557" s="107"/>
      <c r="E557" s="100"/>
      <c r="F557" s="85"/>
      <c r="G557" s="102"/>
      <c r="H557" s="102"/>
      <c r="I557" s="102"/>
      <c r="J557" s="102"/>
      <c r="K557" s="102"/>
      <c r="L557" s="102"/>
      <c r="M557" s="102"/>
      <c r="N557" s="122"/>
      <c r="O557" s="481"/>
      <c r="P557" s="481"/>
      <c r="Q557" s="481"/>
      <c r="R557" s="481"/>
      <c r="S557" s="481"/>
      <c r="T557" s="481"/>
      <c r="U557" s="481"/>
      <c r="V557" s="481"/>
      <c r="W557" s="481"/>
      <c r="X557" s="481"/>
      <c r="Y557" s="481"/>
      <c r="Z557" s="481"/>
      <c r="AA557" s="481"/>
      <c r="AB557" s="481"/>
      <c r="AC557" s="481"/>
      <c r="AD557" s="481"/>
      <c r="AE557" s="481"/>
      <c r="AF557" s="481"/>
      <c r="AG557" s="481"/>
      <c r="AH557" s="481"/>
    </row>
    <row r="558" ht="15.75" customHeight="1">
      <c r="A558" s="191">
        <v>214.0</v>
      </c>
      <c r="B558" s="98" t="s">
        <v>98</v>
      </c>
      <c r="C558" s="197">
        <v>2865450.0</v>
      </c>
      <c r="D558" s="107">
        <v>1.0</v>
      </c>
      <c r="E558" s="100" t="s">
        <v>96</v>
      </c>
      <c r="F558" s="85">
        <f t="shared" ref="F558:F559" si="68">C558</f>
        <v>2865450</v>
      </c>
      <c r="G558" s="102"/>
      <c r="H558" s="102">
        <v>1432725.0</v>
      </c>
      <c r="I558" s="102"/>
      <c r="J558" s="102">
        <f t="shared" ref="J558:J559" si="69">H558</f>
        <v>1432725</v>
      </c>
      <c r="K558" s="102"/>
      <c r="L558" s="102"/>
      <c r="M558" s="102"/>
      <c r="N558" s="122"/>
      <c r="O558" s="481"/>
      <c r="P558" s="481"/>
      <c r="Q558" s="481"/>
      <c r="R558" s="481"/>
      <c r="S558" s="481"/>
      <c r="T558" s="481"/>
      <c r="U558" s="481"/>
      <c r="V558" s="481"/>
      <c r="W558" s="481"/>
      <c r="X558" s="481"/>
      <c r="Y558" s="481"/>
      <c r="Z558" s="481"/>
      <c r="AA558" s="481"/>
      <c r="AB558" s="481"/>
      <c r="AC558" s="481"/>
      <c r="AD558" s="481"/>
      <c r="AE558" s="481"/>
      <c r="AF558" s="481"/>
      <c r="AG558" s="481"/>
      <c r="AH558" s="481"/>
    </row>
    <row r="559" ht="15.75" customHeight="1">
      <c r="A559" s="191">
        <v>215.0</v>
      </c>
      <c r="B559" s="98" t="s">
        <v>104</v>
      </c>
      <c r="C559" s="197">
        <v>134521.72</v>
      </c>
      <c r="D559" s="107">
        <v>1.0</v>
      </c>
      <c r="E559" s="100" t="s">
        <v>96</v>
      </c>
      <c r="F559" s="85">
        <f t="shared" si="68"/>
        <v>134521.72</v>
      </c>
      <c r="G559" s="102"/>
      <c r="H559" s="102">
        <v>67260.86</v>
      </c>
      <c r="I559" s="102"/>
      <c r="J559" s="102">
        <f t="shared" si="69"/>
        <v>67260.86</v>
      </c>
      <c r="K559" s="102"/>
      <c r="L559" s="102"/>
      <c r="M559" s="102"/>
      <c r="N559" s="122"/>
      <c r="O559" s="481"/>
      <c r="P559" s="481"/>
      <c r="Q559" s="481"/>
      <c r="R559" s="481"/>
      <c r="S559" s="481"/>
      <c r="T559" s="481"/>
      <c r="U559" s="481"/>
      <c r="V559" s="481"/>
      <c r="W559" s="481"/>
      <c r="X559" s="481"/>
      <c r="Y559" s="481"/>
      <c r="Z559" s="481"/>
      <c r="AA559" s="481"/>
      <c r="AB559" s="481"/>
      <c r="AC559" s="481"/>
      <c r="AD559" s="481"/>
      <c r="AE559" s="481"/>
      <c r="AF559" s="481"/>
      <c r="AG559" s="481"/>
      <c r="AH559" s="481"/>
    </row>
    <row r="560" ht="15.75" customHeight="1">
      <c r="A560" s="191"/>
      <c r="B560" s="98"/>
      <c r="C560" s="197"/>
      <c r="D560" s="107"/>
      <c r="E560" s="100"/>
      <c r="F560" s="85"/>
      <c r="G560" s="102"/>
      <c r="H560" s="102"/>
      <c r="I560" s="102"/>
      <c r="J560" s="102"/>
      <c r="K560" s="102"/>
      <c r="L560" s="102"/>
      <c r="M560" s="102"/>
      <c r="N560" s="122"/>
      <c r="O560" s="481"/>
      <c r="P560" s="481"/>
      <c r="Q560" s="481"/>
      <c r="R560" s="481"/>
      <c r="S560" s="481"/>
      <c r="T560" s="481"/>
      <c r="U560" s="481"/>
      <c r="V560" s="481"/>
      <c r="W560" s="481"/>
      <c r="X560" s="481"/>
      <c r="Y560" s="481"/>
      <c r="Z560" s="481"/>
      <c r="AA560" s="481"/>
      <c r="AB560" s="481"/>
      <c r="AC560" s="481"/>
      <c r="AD560" s="481"/>
      <c r="AE560" s="481"/>
      <c r="AF560" s="481"/>
      <c r="AG560" s="481"/>
      <c r="AH560" s="481"/>
    </row>
    <row r="561" ht="15.75" customHeight="1">
      <c r="A561" s="191"/>
      <c r="B561" s="84" t="s">
        <v>339</v>
      </c>
      <c r="C561" s="197"/>
      <c r="D561" s="107"/>
      <c r="E561" s="100"/>
      <c r="F561" s="85"/>
      <c r="G561" s="102"/>
      <c r="H561" s="102"/>
      <c r="I561" s="102"/>
      <c r="J561" s="102"/>
      <c r="K561" s="102"/>
      <c r="L561" s="102"/>
      <c r="M561" s="102"/>
      <c r="N561" s="122"/>
      <c r="O561" s="481"/>
      <c r="P561" s="481"/>
      <c r="Q561" s="481"/>
      <c r="R561" s="481"/>
      <c r="S561" s="481"/>
      <c r="T561" s="481"/>
      <c r="U561" s="481"/>
      <c r="V561" s="481"/>
      <c r="W561" s="481"/>
      <c r="X561" s="481"/>
      <c r="Y561" s="481"/>
      <c r="Z561" s="481"/>
      <c r="AA561" s="481"/>
      <c r="AB561" s="481"/>
      <c r="AC561" s="481"/>
      <c r="AD561" s="481"/>
      <c r="AE561" s="481"/>
      <c r="AF561" s="481"/>
      <c r="AG561" s="481"/>
      <c r="AH561" s="481"/>
    </row>
    <row r="562" ht="15.75" customHeight="1">
      <c r="A562" s="191">
        <v>216.0</v>
      </c>
      <c r="B562" s="98" t="s">
        <v>341</v>
      </c>
      <c r="C562" s="197">
        <v>52000.0</v>
      </c>
      <c r="D562" s="107">
        <v>1.0</v>
      </c>
      <c r="E562" s="100" t="s">
        <v>96</v>
      </c>
      <c r="F562" s="85">
        <f>C562</f>
        <v>52000</v>
      </c>
      <c r="G562" s="102"/>
      <c r="H562" s="102">
        <v>44624.0</v>
      </c>
      <c r="I562" s="102"/>
      <c r="J562" s="102"/>
      <c r="K562" s="102"/>
      <c r="L562" s="102"/>
      <c r="M562" s="102"/>
      <c r="N562" s="122">
        <v>7376.0</v>
      </c>
      <c r="O562" s="481"/>
      <c r="P562" s="481"/>
      <c r="Q562" s="481"/>
      <c r="R562" s="481"/>
      <c r="S562" s="481"/>
      <c r="T562" s="481"/>
      <c r="U562" s="481"/>
      <c r="V562" s="481"/>
      <c r="W562" s="481"/>
      <c r="X562" s="481"/>
      <c r="Y562" s="481"/>
      <c r="Z562" s="481"/>
      <c r="AA562" s="481"/>
      <c r="AB562" s="481"/>
      <c r="AC562" s="481"/>
      <c r="AD562" s="481"/>
      <c r="AE562" s="481"/>
      <c r="AF562" s="481"/>
      <c r="AG562" s="481"/>
      <c r="AH562" s="481"/>
    </row>
    <row r="563" ht="15.75" customHeight="1">
      <c r="A563" s="191"/>
      <c r="B563" s="84"/>
      <c r="C563" s="197"/>
      <c r="D563" s="107"/>
      <c r="E563" s="100"/>
      <c r="F563" s="85"/>
      <c r="G563" s="102"/>
      <c r="H563" s="102"/>
      <c r="I563" s="102"/>
      <c r="J563" s="102"/>
      <c r="K563" s="102"/>
      <c r="L563" s="102"/>
      <c r="M563" s="102"/>
      <c r="N563" s="122"/>
      <c r="O563" s="481"/>
      <c r="P563" s="481"/>
      <c r="Q563" s="481"/>
      <c r="R563" s="481"/>
      <c r="S563" s="481"/>
      <c r="T563" s="481"/>
      <c r="U563" s="481"/>
      <c r="V563" s="481"/>
      <c r="W563" s="481"/>
      <c r="X563" s="481"/>
      <c r="Y563" s="481"/>
      <c r="Z563" s="481"/>
      <c r="AA563" s="481"/>
      <c r="AB563" s="481"/>
      <c r="AC563" s="481"/>
      <c r="AD563" s="481"/>
      <c r="AE563" s="481"/>
      <c r="AF563" s="481"/>
      <c r="AG563" s="481"/>
      <c r="AH563" s="481"/>
    </row>
    <row r="564" ht="15.75" customHeight="1">
      <c r="A564" s="191"/>
      <c r="B564" s="84" t="s">
        <v>338</v>
      </c>
      <c r="C564" s="197"/>
      <c r="D564" s="107"/>
      <c r="E564" s="100"/>
      <c r="F564" s="85"/>
      <c r="G564" s="102"/>
      <c r="H564" s="102"/>
      <c r="I564" s="102"/>
      <c r="J564" s="102"/>
      <c r="K564" s="102"/>
      <c r="L564" s="102"/>
      <c r="M564" s="102"/>
      <c r="N564" s="122"/>
      <c r="O564" s="481"/>
      <c r="P564" s="481"/>
      <c r="Q564" s="481"/>
      <c r="R564" s="481"/>
      <c r="S564" s="481"/>
      <c r="T564" s="481"/>
      <c r="U564" s="481"/>
      <c r="V564" s="481"/>
      <c r="W564" s="481"/>
      <c r="X564" s="481"/>
      <c r="Y564" s="481"/>
      <c r="Z564" s="481"/>
      <c r="AA564" s="481"/>
      <c r="AB564" s="481"/>
      <c r="AC564" s="481"/>
      <c r="AD564" s="481"/>
      <c r="AE564" s="481"/>
      <c r="AF564" s="481"/>
      <c r="AG564" s="481"/>
      <c r="AH564" s="481"/>
    </row>
    <row r="565" ht="15.75" customHeight="1">
      <c r="A565" s="191"/>
      <c r="B565" s="84" t="s">
        <v>339</v>
      </c>
      <c r="C565" s="197"/>
      <c r="D565" s="107"/>
      <c r="E565" s="100"/>
      <c r="F565" s="85"/>
      <c r="G565" s="102"/>
      <c r="H565" s="102"/>
      <c r="I565" s="102"/>
      <c r="J565" s="102"/>
      <c r="K565" s="102"/>
      <c r="L565" s="102"/>
      <c r="M565" s="102"/>
      <c r="N565" s="122"/>
      <c r="O565" s="481"/>
      <c r="P565" s="481"/>
      <c r="Q565" s="481"/>
      <c r="R565" s="481"/>
      <c r="S565" s="481"/>
      <c r="T565" s="481"/>
      <c r="U565" s="481"/>
      <c r="V565" s="481"/>
      <c r="W565" s="481"/>
      <c r="X565" s="481"/>
      <c r="Y565" s="481"/>
      <c r="Z565" s="481"/>
      <c r="AA565" s="481"/>
      <c r="AB565" s="481"/>
      <c r="AC565" s="481"/>
      <c r="AD565" s="481"/>
      <c r="AE565" s="481"/>
      <c r="AF565" s="481"/>
      <c r="AG565" s="481"/>
      <c r="AH565" s="481"/>
    </row>
    <row r="566" ht="15.75" customHeight="1">
      <c r="A566" s="191"/>
      <c r="B566" s="84" t="s">
        <v>340</v>
      </c>
      <c r="C566" s="197"/>
      <c r="D566" s="107"/>
      <c r="E566" s="100"/>
      <c r="F566" s="85"/>
      <c r="G566" s="102"/>
      <c r="H566" s="102"/>
      <c r="I566" s="102"/>
      <c r="J566" s="102"/>
      <c r="K566" s="102"/>
      <c r="L566" s="102"/>
      <c r="M566" s="102"/>
      <c r="N566" s="122"/>
      <c r="O566" s="481"/>
      <c r="P566" s="481"/>
      <c r="Q566" s="481"/>
      <c r="R566" s="481"/>
      <c r="S566" s="481"/>
      <c r="T566" s="481"/>
      <c r="U566" s="481"/>
      <c r="V566" s="481"/>
      <c r="W566" s="481"/>
      <c r="X566" s="481"/>
      <c r="Y566" s="481"/>
      <c r="Z566" s="481"/>
      <c r="AA566" s="481"/>
      <c r="AB566" s="481"/>
      <c r="AC566" s="481"/>
      <c r="AD566" s="481"/>
      <c r="AE566" s="481"/>
      <c r="AF566" s="481"/>
      <c r="AG566" s="481"/>
      <c r="AH566" s="481"/>
    </row>
    <row r="567" ht="15.75" customHeight="1">
      <c r="A567" s="191">
        <v>217.0</v>
      </c>
      <c r="B567" s="98" t="s">
        <v>98</v>
      </c>
      <c r="C567" s="197">
        <v>3990000.0</v>
      </c>
      <c r="D567" s="107">
        <v>1.0</v>
      </c>
      <c r="E567" s="100" t="s">
        <v>96</v>
      </c>
      <c r="F567" s="101">
        <f t="shared" ref="F567:F570" si="70">C567</f>
        <v>3990000</v>
      </c>
      <c r="G567" s="102"/>
      <c r="H567" s="102">
        <v>997500.0</v>
      </c>
      <c r="I567" s="102"/>
      <c r="J567" s="102">
        <f t="shared" ref="J567:J570" si="71">H567</f>
        <v>997500</v>
      </c>
      <c r="K567" s="102"/>
      <c r="L567" s="102">
        <f t="shared" ref="L567:L570" si="72">H567</f>
        <v>997500</v>
      </c>
      <c r="M567" s="102"/>
      <c r="N567" s="122">
        <f t="shared" ref="N567:N570" si="73">H567</f>
        <v>997500</v>
      </c>
      <c r="O567" s="481"/>
      <c r="P567" s="481"/>
      <c r="Q567" s="481"/>
      <c r="R567" s="481"/>
      <c r="S567" s="481"/>
      <c r="T567" s="481"/>
      <c r="U567" s="481"/>
      <c r="V567" s="481"/>
      <c r="W567" s="481"/>
      <c r="X567" s="481"/>
      <c r="Y567" s="481"/>
      <c r="Z567" s="481"/>
      <c r="AA567" s="481"/>
      <c r="AB567" s="481"/>
      <c r="AC567" s="481"/>
      <c r="AD567" s="481"/>
      <c r="AE567" s="481"/>
      <c r="AF567" s="481"/>
      <c r="AG567" s="481"/>
      <c r="AH567" s="481"/>
    </row>
    <row r="568" ht="15.75" customHeight="1">
      <c r="A568" s="191">
        <v>218.0</v>
      </c>
      <c r="B568" s="98" t="s">
        <v>105</v>
      </c>
      <c r="C568" s="197">
        <v>208143.6</v>
      </c>
      <c r="D568" s="107">
        <v>1.0</v>
      </c>
      <c r="E568" s="100" t="s">
        <v>96</v>
      </c>
      <c r="F568" s="101">
        <f t="shared" si="70"/>
        <v>208143.6</v>
      </c>
      <c r="G568" s="102"/>
      <c r="H568" s="102">
        <v>52035.9</v>
      </c>
      <c r="I568" s="102"/>
      <c r="J568" s="102">
        <f t="shared" si="71"/>
        <v>52035.9</v>
      </c>
      <c r="K568" s="102"/>
      <c r="L568" s="102">
        <f t="shared" si="72"/>
        <v>52035.9</v>
      </c>
      <c r="M568" s="102"/>
      <c r="N568" s="122">
        <f t="shared" si="73"/>
        <v>52035.9</v>
      </c>
      <c r="O568" s="481"/>
      <c r="P568" s="481"/>
      <c r="Q568" s="481"/>
      <c r="R568" s="481"/>
      <c r="S568" s="481"/>
      <c r="T568" s="481"/>
      <c r="U568" s="481"/>
      <c r="V568" s="481"/>
      <c r="W568" s="481"/>
      <c r="X568" s="481"/>
      <c r="Y568" s="481"/>
      <c r="Z568" s="481"/>
      <c r="AA568" s="481"/>
      <c r="AB568" s="481"/>
      <c r="AC568" s="481"/>
      <c r="AD568" s="481"/>
      <c r="AE568" s="481"/>
      <c r="AF568" s="481"/>
      <c r="AG568" s="481"/>
      <c r="AH568" s="481"/>
    </row>
    <row r="569" ht="15.75" customHeight="1">
      <c r="A569" s="191">
        <v>219.0</v>
      </c>
      <c r="B569" s="98" t="s">
        <v>104</v>
      </c>
      <c r="C569" s="197">
        <v>174430.65</v>
      </c>
      <c r="D569" s="107">
        <v>1.0</v>
      </c>
      <c r="E569" s="100" t="s">
        <v>96</v>
      </c>
      <c r="F569" s="101">
        <f t="shared" si="70"/>
        <v>174430.65</v>
      </c>
      <c r="G569" s="102"/>
      <c r="H569" s="102">
        <v>4.36076625E7</v>
      </c>
      <c r="I569" s="102"/>
      <c r="J569" s="102">
        <f t="shared" si="71"/>
        <v>43607662.5</v>
      </c>
      <c r="K569" s="102"/>
      <c r="L569" s="102">
        <f t="shared" si="72"/>
        <v>43607662.5</v>
      </c>
      <c r="M569" s="102"/>
      <c r="N569" s="122">
        <f t="shared" si="73"/>
        <v>43607662.5</v>
      </c>
      <c r="O569" s="481"/>
      <c r="P569" s="481"/>
      <c r="Q569" s="481"/>
      <c r="R569" s="481"/>
      <c r="S569" s="481"/>
      <c r="T569" s="481"/>
      <c r="U569" s="481"/>
      <c r="V569" s="481"/>
      <c r="W569" s="481"/>
      <c r="X569" s="481"/>
      <c r="Y569" s="481"/>
      <c r="Z569" s="481"/>
      <c r="AA569" s="481"/>
      <c r="AB569" s="481"/>
      <c r="AC569" s="481"/>
      <c r="AD569" s="481"/>
      <c r="AE569" s="481"/>
      <c r="AF569" s="481"/>
      <c r="AG569" s="481"/>
      <c r="AH569" s="481"/>
    </row>
    <row r="570" ht="15.75" customHeight="1">
      <c r="A570" s="191">
        <v>220.0</v>
      </c>
      <c r="B570" s="98" t="s">
        <v>118</v>
      </c>
      <c r="C570" s="197">
        <v>2400.0</v>
      </c>
      <c r="D570" s="107">
        <v>1.0</v>
      </c>
      <c r="E570" s="100" t="s">
        <v>96</v>
      </c>
      <c r="F570" s="101">
        <f t="shared" si="70"/>
        <v>2400</v>
      </c>
      <c r="G570" s="102"/>
      <c r="H570" s="102">
        <v>600.0</v>
      </c>
      <c r="I570" s="102"/>
      <c r="J570" s="102">
        <f t="shared" si="71"/>
        <v>600</v>
      </c>
      <c r="K570" s="102"/>
      <c r="L570" s="102">
        <f t="shared" si="72"/>
        <v>600</v>
      </c>
      <c r="M570" s="102"/>
      <c r="N570" s="122">
        <f t="shared" si="73"/>
        <v>600</v>
      </c>
      <c r="O570" s="481"/>
      <c r="P570" s="481"/>
      <c r="Q570" s="481"/>
      <c r="R570" s="481"/>
      <c r="S570" s="481"/>
      <c r="T570" s="481"/>
      <c r="U570" s="481"/>
      <c r="V570" s="481"/>
      <c r="W570" s="481"/>
      <c r="X570" s="481"/>
      <c r="Y570" s="481"/>
      <c r="Z570" s="481"/>
      <c r="AA570" s="481"/>
      <c r="AB570" s="481"/>
      <c r="AC570" s="481"/>
      <c r="AD570" s="481"/>
      <c r="AE570" s="481"/>
      <c r="AF570" s="481"/>
      <c r="AG570" s="481"/>
      <c r="AH570" s="481"/>
    </row>
    <row r="571" ht="15.75" customHeight="1">
      <c r="A571" s="191"/>
      <c r="B571" s="98"/>
      <c r="C571" s="197"/>
      <c r="D571" s="107"/>
      <c r="E571" s="100"/>
      <c r="F571" s="101"/>
      <c r="G571" s="102"/>
      <c r="H571" s="102"/>
      <c r="I571" s="102"/>
      <c r="J571" s="102"/>
      <c r="K571" s="102"/>
      <c r="L571" s="102"/>
      <c r="M571" s="102"/>
      <c r="N571" s="122"/>
      <c r="O571" s="481"/>
      <c r="P571" s="481"/>
      <c r="Q571" s="481"/>
      <c r="R571" s="481"/>
      <c r="S571" s="481"/>
      <c r="T571" s="481"/>
      <c r="U571" s="481"/>
      <c r="V571" s="481"/>
      <c r="W571" s="481"/>
      <c r="X571" s="481"/>
      <c r="Y571" s="481"/>
      <c r="Z571" s="481"/>
      <c r="AA571" s="481"/>
      <c r="AB571" s="481"/>
      <c r="AC571" s="481"/>
      <c r="AD571" s="481"/>
      <c r="AE571" s="481"/>
      <c r="AF571" s="481"/>
      <c r="AG571" s="481"/>
      <c r="AH571" s="481"/>
    </row>
    <row r="572" ht="15.75" customHeight="1">
      <c r="A572" s="191"/>
      <c r="B572" s="84" t="s">
        <v>338</v>
      </c>
      <c r="C572" s="197"/>
      <c r="D572" s="107"/>
      <c r="E572" s="100"/>
      <c r="F572" s="85"/>
      <c r="G572" s="102"/>
      <c r="H572" s="102"/>
      <c r="I572" s="102"/>
      <c r="J572" s="102"/>
      <c r="K572" s="102"/>
      <c r="L572" s="102"/>
      <c r="M572" s="102"/>
      <c r="N572" s="122"/>
      <c r="O572" s="481"/>
      <c r="P572" s="481"/>
      <c r="Q572" s="481"/>
      <c r="R572" s="481"/>
      <c r="S572" s="481"/>
      <c r="T572" s="481"/>
      <c r="U572" s="481"/>
      <c r="V572" s="481"/>
      <c r="W572" s="481"/>
      <c r="X572" s="481"/>
      <c r="Y572" s="481"/>
      <c r="Z572" s="481"/>
      <c r="AA572" s="481"/>
      <c r="AB572" s="481"/>
      <c r="AC572" s="481"/>
      <c r="AD572" s="481"/>
      <c r="AE572" s="481"/>
      <c r="AF572" s="481"/>
      <c r="AG572" s="481"/>
      <c r="AH572" s="481"/>
    </row>
    <row r="573" ht="15.75" customHeight="1">
      <c r="A573" s="191"/>
      <c r="B573" s="84" t="s">
        <v>339</v>
      </c>
      <c r="C573" s="197"/>
      <c r="D573" s="107"/>
      <c r="E573" s="100"/>
      <c r="F573" s="85"/>
      <c r="G573" s="102"/>
      <c r="H573" s="102"/>
      <c r="I573" s="102"/>
      <c r="J573" s="102"/>
      <c r="K573" s="102"/>
      <c r="L573" s="102"/>
      <c r="M573" s="102"/>
      <c r="N573" s="122"/>
      <c r="O573" s="481"/>
      <c r="P573" s="481"/>
      <c r="Q573" s="481"/>
      <c r="R573" s="481"/>
      <c r="S573" s="481"/>
      <c r="T573" s="481"/>
      <c r="U573" s="481"/>
      <c r="V573" s="481"/>
      <c r="W573" s="481"/>
      <c r="X573" s="481"/>
      <c r="Y573" s="481"/>
      <c r="Z573" s="481"/>
      <c r="AA573" s="481"/>
      <c r="AB573" s="481"/>
      <c r="AC573" s="481"/>
      <c r="AD573" s="481"/>
      <c r="AE573" s="481"/>
      <c r="AF573" s="481"/>
      <c r="AG573" s="481"/>
      <c r="AH573" s="481"/>
    </row>
    <row r="574" ht="15.75" customHeight="1">
      <c r="A574" s="191"/>
      <c r="B574" s="84" t="s">
        <v>340</v>
      </c>
      <c r="C574" s="197"/>
      <c r="D574" s="107"/>
      <c r="E574" s="100"/>
      <c r="F574" s="85"/>
      <c r="G574" s="102"/>
      <c r="H574" s="102"/>
      <c r="I574" s="102"/>
      <c r="J574" s="102"/>
      <c r="K574" s="102"/>
      <c r="L574" s="102"/>
      <c r="M574" s="102"/>
      <c r="N574" s="122"/>
      <c r="O574" s="481"/>
      <c r="P574" s="481"/>
      <c r="Q574" s="481"/>
      <c r="R574" s="481"/>
      <c r="S574" s="481"/>
      <c r="T574" s="481"/>
      <c r="U574" s="481"/>
      <c r="V574" s="481"/>
      <c r="W574" s="481"/>
      <c r="X574" s="481"/>
      <c r="Y574" s="481"/>
      <c r="Z574" s="481"/>
      <c r="AA574" s="481"/>
      <c r="AB574" s="481"/>
      <c r="AC574" s="481"/>
      <c r="AD574" s="481"/>
      <c r="AE574" s="481"/>
      <c r="AF574" s="481"/>
      <c r="AG574" s="481"/>
      <c r="AH574" s="481"/>
    </row>
    <row r="575" ht="15.75" customHeight="1">
      <c r="A575" s="191">
        <v>221.0</v>
      </c>
      <c r="B575" s="98" t="s">
        <v>98</v>
      </c>
      <c r="C575" s="197">
        <v>1865444.0</v>
      </c>
      <c r="D575" s="107">
        <v>1.0</v>
      </c>
      <c r="E575" s="100" t="s">
        <v>96</v>
      </c>
      <c r="F575" s="101">
        <f t="shared" ref="F575:F578" si="74">C575</f>
        <v>1865444</v>
      </c>
      <c r="G575" s="102"/>
      <c r="H575" s="102">
        <v>932722.0</v>
      </c>
      <c r="I575" s="102"/>
      <c r="J575" s="102">
        <f t="shared" ref="J575:J577" si="75">H575</f>
        <v>932722</v>
      </c>
      <c r="K575" s="102"/>
      <c r="L575" s="102"/>
      <c r="M575" s="102"/>
      <c r="N575" s="122"/>
      <c r="O575" s="481"/>
      <c r="P575" s="481"/>
      <c r="Q575" s="481"/>
      <c r="R575" s="481"/>
      <c r="S575" s="481"/>
      <c r="T575" s="481"/>
      <c r="U575" s="481"/>
      <c r="V575" s="481"/>
      <c r="W575" s="481"/>
      <c r="X575" s="481"/>
      <c r="Y575" s="481"/>
      <c r="Z575" s="481"/>
      <c r="AA575" s="481"/>
      <c r="AB575" s="481"/>
      <c r="AC575" s="481"/>
      <c r="AD575" s="481"/>
      <c r="AE575" s="481"/>
      <c r="AF575" s="481"/>
      <c r="AG575" s="481"/>
      <c r="AH575" s="481"/>
    </row>
    <row r="576" ht="15.75" customHeight="1">
      <c r="A576" s="191">
        <v>222.0</v>
      </c>
      <c r="B576" s="98" t="s">
        <v>105</v>
      </c>
      <c r="C576" s="197">
        <v>75161.0</v>
      </c>
      <c r="D576" s="107">
        <v>1.0</v>
      </c>
      <c r="E576" s="100" t="s">
        <v>96</v>
      </c>
      <c r="F576" s="101">
        <f t="shared" si="74"/>
        <v>75161</v>
      </c>
      <c r="G576" s="102"/>
      <c r="H576" s="102">
        <v>37580.0</v>
      </c>
      <c r="I576" s="102"/>
      <c r="J576" s="102">
        <f t="shared" si="75"/>
        <v>37580</v>
      </c>
      <c r="K576" s="102"/>
      <c r="L576" s="102"/>
      <c r="M576" s="102"/>
      <c r="N576" s="122"/>
      <c r="O576" s="481"/>
      <c r="P576" s="481"/>
      <c r="Q576" s="481"/>
      <c r="R576" s="481"/>
      <c r="S576" s="481"/>
      <c r="T576" s="481"/>
      <c r="U576" s="481"/>
      <c r="V576" s="481"/>
      <c r="W576" s="481"/>
      <c r="X576" s="481"/>
      <c r="Y576" s="481"/>
      <c r="Z576" s="481"/>
      <c r="AA576" s="481"/>
      <c r="AB576" s="481"/>
      <c r="AC576" s="481"/>
      <c r="AD576" s="481"/>
      <c r="AE576" s="481"/>
      <c r="AF576" s="481"/>
      <c r="AG576" s="481"/>
      <c r="AH576" s="481"/>
    </row>
    <row r="577" ht="15.75" customHeight="1">
      <c r="A577" s="191">
        <v>223.0</v>
      </c>
      <c r="B577" s="98" t="s">
        <v>104</v>
      </c>
      <c r="C577" s="197">
        <v>56960.72</v>
      </c>
      <c r="D577" s="107">
        <v>1.0</v>
      </c>
      <c r="E577" s="100" t="s">
        <v>96</v>
      </c>
      <c r="F577" s="101">
        <f t="shared" si="74"/>
        <v>56960.72</v>
      </c>
      <c r="G577" s="102"/>
      <c r="H577" s="102">
        <v>28480.0</v>
      </c>
      <c r="I577" s="102"/>
      <c r="J577" s="102">
        <f t="shared" si="75"/>
        <v>28480</v>
      </c>
      <c r="K577" s="102"/>
      <c r="L577" s="102"/>
      <c r="M577" s="102"/>
      <c r="N577" s="122"/>
    </row>
    <row r="578" ht="17.25" customHeight="1">
      <c r="A578" s="191">
        <v>224.0</v>
      </c>
      <c r="B578" s="98" t="s">
        <v>118</v>
      </c>
      <c r="C578" s="197">
        <v>2400.0</v>
      </c>
      <c r="D578" s="107">
        <v>1.0</v>
      </c>
      <c r="E578" s="100" t="s">
        <v>96</v>
      </c>
      <c r="F578" s="101">
        <f t="shared" si="74"/>
        <v>2400</v>
      </c>
      <c r="G578" s="102"/>
      <c r="H578" s="102">
        <v>1200.0</v>
      </c>
      <c r="I578" s="102"/>
      <c r="J578" s="102">
        <v>1200.0</v>
      </c>
      <c r="K578" s="102"/>
      <c r="L578" s="102"/>
      <c r="M578" s="102"/>
      <c r="N578" s="122"/>
    </row>
    <row r="579" ht="15.75" customHeight="1">
      <c r="A579" s="191"/>
      <c r="B579" s="98"/>
      <c r="C579" s="197"/>
      <c r="D579" s="107"/>
      <c r="E579" s="100"/>
      <c r="F579" s="2"/>
      <c r="G579" s="102"/>
      <c r="H579" s="102"/>
      <c r="I579" s="102"/>
      <c r="J579" s="102"/>
      <c r="K579" s="102"/>
      <c r="L579" s="154"/>
      <c r="M579" s="154"/>
      <c r="N579" s="155"/>
    </row>
    <row r="580" ht="15.75" customHeight="1">
      <c r="A580" s="219" t="s">
        <v>155</v>
      </c>
      <c r="B580" s="312"/>
      <c r="C580" s="166"/>
      <c r="D580" s="313"/>
      <c r="E580" s="450"/>
      <c r="F580" s="333">
        <f>SUM(F558:F578)</f>
        <v>9426911.69</v>
      </c>
      <c r="G580" s="235"/>
      <c r="H580" s="169"/>
      <c r="I580" s="169"/>
      <c r="J580" s="169"/>
      <c r="K580" s="502"/>
      <c r="L580" s="170"/>
      <c r="M580" s="170"/>
      <c r="N580" s="171"/>
    </row>
    <row r="581" ht="15.75" customHeight="1">
      <c r="A581" s="191"/>
      <c r="B581" s="273"/>
      <c r="C581" s="193"/>
      <c r="D581" s="194"/>
      <c r="E581" s="91"/>
      <c r="F581" s="92"/>
      <c r="G581" s="94"/>
      <c r="H581" s="94"/>
      <c r="I581" s="94"/>
      <c r="J581" s="94"/>
      <c r="K581" s="94"/>
      <c r="L581" s="94"/>
      <c r="M581" s="94"/>
      <c r="N581" s="95"/>
    </row>
    <row r="582" ht="15.75" customHeight="1">
      <c r="A582" s="206"/>
      <c r="B582" s="207" t="s">
        <v>342</v>
      </c>
      <c r="C582" s="208"/>
      <c r="D582" s="209"/>
      <c r="E582" s="210"/>
      <c r="F582" s="211"/>
      <c r="G582" s="212"/>
      <c r="H582" s="212"/>
      <c r="I582" s="212"/>
      <c r="J582" s="212"/>
      <c r="K582" s="212"/>
      <c r="L582" s="212"/>
      <c r="M582" s="212"/>
      <c r="N582" s="213"/>
    </row>
    <row r="583" ht="15.75" customHeight="1">
      <c r="A583" s="191"/>
      <c r="B583" s="503"/>
      <c r="C583" s="197"/>
      <c r="D583" s="107"/>
      <c r="E583" s="100"/>
      <c r="F583" s="85"/>
      <c r="G583" s="102"/>
      <c r="H583" s="102"/>
      <c r="I583" s="102"/>
      <c r="J583" s="102"/>
      <c r="K583" s="102"/>
      <c r="L583" s="102"/>
      <c r="M583" s="102"/>
      <c r="N583" s="122"/>
      <c r="O583" s="481"/>
      <c r="P583" s="481"/>
      <c r="Q583" s="481"/>
      <c r="R583" s="481"/>
      <c r="S583" s="481"/>
      <c r="T583" s="481"/>
      <c r="U583" s="481"/>
      <c r="V583" s="481"/>
      <c r="W583" s="481"/>
      <c r="X583" s="481"/>
      <c r="Y583" s="481"/>
      <c r="Z583" s="481"/>
      <c r="AA583" s="481"/>
      <c r="AB583" s="481"/>
      <c r="AC583" s="481"/>
      <c r="AD583" s="481"/>
      <c r="AE583" s="481"/>
      <c r="AF583" s="481"/>
      <c r="AG583" s="481"/>
      <c r="AH583" s="481"/>
    </row>
    <row r="584" ht="15.75" customHeight="1">
      <c r="A584" s="191">
        <v>225.0</v>
      </c>
      <c r="B584" s="84" t="s">
        <v>343</v>
      </c>
      <c r="C584" s="197">
        <v>197326.35</v>
      </c>
      <c r="D584" s="107">
        <v>1.0</v>
      </c>
      <c r="E584" s="100" t="s">
        <v>96</v>
      </c>
      <c r="F584" s="85">
        <f>C584</f>
        <v>197326.35</v>
      </c>
      <c r="G584" s="102"/>
      <c r="H584" s="102">
        <v>4.93315875E7</v>
      </c>
      <c r="I584" s="102"/>
      <c r="J584" s="102">
        <f>H584</f>
        <v>49331587.5</v>
      </c>
      <c r="K584" s="102"/>
      <c r="L584" s="102">
        <f>H584</f>
        <v>49331587.5</v>
      </c>
      <c r="M584" s="102"/>
      <c r="N584" s="122">
        <f>H584</f>
        <v>49331587.5</v>
      </c>
    </row>
    <row r="585" ht="15.75" customHeight="1">
      <c r="A585" s="191"/>
      <c r="B585" s="84"/>
      <c r="C585" s="197"/>
      <c r="D585" s="107"/>
      <c r="E585" s="100"/>
      <c r="F585" s="85"/>
      <c r="G585" s="102"/>
      <c r="H585" s="102"/>
      <c r="I585" s="102"/>
      <c r="J585" s="102"/>
      <c r="K585" s="102"/>
      <c r="L585" s="102"/>
      <c r="M585" s="102"/>
      <c r="N585" s="122"/>
    </row>
    <row r="586" ht="15.75" customHeight="1">
      <c r="A586" s="191"/>
      <c r="B586" s="84" t="s">
        <v>344</v>
      </c>
      <c r="C586" s="197"/>
      <c r="D586" s="107"/>
      <c r="E586" s="100"/>
      <c r="F586" s="85"/>
      <c r="G586" s="102"/>
      <c r="H586" s="102"/>
      <c r="I586" s="102"/>
      <c r="J586" s="102"/>
      <c r="K586" s="102"/>
      <c r="L586" s="102"/>
      <c r="M586" s="102"/>
      <c r="N586" s="122"/>
    </row>
    <row r="587" ht="15.75" customHeight="1">
      <c r="A587" s="191">
        <v>226.0</v>
      </c>
      <c r="B587" s="98" t="s">
        <v>104</v>
      </c>
      <c r="C587" s="197">
        <v>12975.0</v>
      </c>
      <c r="D587" s="107">
        <v>1.0</v>
      </c>
      <c r="E587" s="100" t="s">
        <v>96</v>
      </c>
      <c r="F587" s="85">
        <f t="shared" ref="F587:F590" si="76">C587</f>
        <v>12975</v>
      </c>
      <c r="G587" s="102"/>
      <c r="H587" s="102">
        <f t="shared" ref="H587:H590" si="77">F587</f>
        <v>12975</v>
      </c>
      <c r="I587" s="94"/>
      <c r="J587" s="94"/>
      <c r="K587" s="94"/>
      <c r="L587" s="94"/>
      <c r="M587" s="94"/>
      <c r="N587" s="95"/>
    </row>
    <row r="588" ht="15.75" customHeight="1">
      <c r="A588" s="191">
        <v>227.0</v>
      </c>
      <c r="B588" s="98" t="s">
        <v>98</v>
      </c>
      <c r="C588" s="197">
        <v>17700.0</v>
      </c>
      <c r="D588" s="107">
        <v>1.0</v>
      </c>
      <c r="E588" s="100" t="s">
        <v>96</v>
      </c>
      <c r="F588" s="85">
        <f t="shared" si="76"/>
        <v>17700</v>
      </c>
      <c r="G588" s="102"/>
      <c r="H588" s="102">
        <f t="shared" si="77"/>
        <v>17700</v>
      </c>
      <c r="I588" s="94"/>
      <c r="J588" s="94"/>
      <c r="K588" s="94"/>
      <c r="L588" s="94"/>
      <c r="M588" s="94"/>
      <c r="N588" s="95"/>
    </row>
    <row r="589" ht="15.75" customHeight="1">
      <c r="A589" s="191">
        <v>228.0</v>
      </c>
      <c r="B589" s="98" t="s">
        <v>118</v>
      </c>
      <c r="C589" s="197">
        <v>12500.0</v>
      </c>
      <c r="D589" s="107">
        <v>1.0</v>
      </c>
      <c r="E589" s="100" t="s">
        <v>96</v>
      </c>
      <c r="F589" s="85">
        <f t="shared" si="76"/>
        <v>12500</v>
      </c>
      <c r="G589" s="102"/>
      <c r="H589" s="102">
        <f t="shared" si="77"/>
        <v>12500</v>
      </c>
      <c r="I589" s="94"/>
      <c r="J589" s="94"/>
      <c r="K589" s="94"/>
      <c r="L589" s="94"/>
      <c r="M589" s="94"/>
      <c r="N589" s="95"/>
    </row>
    <row r="590" ht="15.75" customHeight="1">
      <c r="A590" s="191">
        <v>229.0</v>
      </c>
      <c r="B590" s="98" t="s">
        <v>174</v>
      </c>
      <c r="C590" s="197">
        <v>188800.0</v>
      </c>
      <c r="D590" s="107">
        <v>1.0</v>
      </c>
      <c r="E590" s="100" t="s">
        <v>96</v>
      </c>
      <c r="F590" s="85">
        <f t="shared" si="76"/>
        <v>188800</v>
      </c>
      <c r="G590" s="102"/>
      <c r="H590" s="102">
        <f t="shared" si="77"/>
        <v>188800</v>
      </c>
      <c r="I590" s="94"/>
      <c r="J590" s="94"/>
      <c r="K590" s="94"/>
      <c r="L590" s="94"/>
      <c r="M590" s="94"/>
      <c r="N590" s="95"/>
    </row>
    <row r="591" ht="15.75" customHeight="1">
      <c r="A591" s="191"/>
      <c r="B591" s="89"/>
      <c r="C591" s="193"/>
      <c r="D591" s="194"/>
      <c r="E591" s="91"/>
      <c r="F591" s="92"/>
      <c r="G591" s="94"/>
      <c r="H591" s="94"/>
      <c r="I591" s="94"/>
      <c r="J591" s="94"/>
      <c r="K591" s="94"/>
      <c r="L591" s="94"/>
      <c r="M591" s="94"/>
      <c r="N591" s="95"/>
    </row>
    <row r="592" ht="13.5" customHeight="1">
      <c r="A592" s="191"/>
      <c r="B592" s="117" t="s">
        <v>345</v>
      </c>
      <c r="C592" s="193"/>
      <c r="D592" s="194"/>
      <c r="E592" s="91"/>
      <c r="F592" s="92"/>
      <c r="G592" s="94"/>
      <c r="H592" s="94"/>
      <c r="I592" s="94"/>
      <c r="J592" s="94"/>
      <c r="K592" s="94"/>
      <c r="L592" s="94"/>
      <c r="M592" s="94"/>
      <c r="N592" s="95"/>
      <c r="O592" s="481"/>
      <c r="P592" s="481"/>
      <c r="Q592" s="481"/>
      <c r="R592" s="481"/>
      <c r="S592" s="481"/>
      <c r="T592" s="481"/>
      <c r="U592" s="481"/>
      <c r="V592" s="481"/>
      <c r="W592" s="481"/>
      <c r="X592" s="481"/>
      <c r="Y592" s="481"/>
      <c r="Z592" s="481"/>
      <c r="AA592" s="481"/>
      <c r="AB592" s="481"/>
      <c r="AC592" s="481"/>
      <c r="AD592" s="481"/>
      <c r="AE592" s="481"/>
      <c r="AF592" s="481"/>
      <c r="AG592" s="481"/>
      <c r="AH592" s="481"/>
    </row>
    <row r="593" ht="13.5" customHeight="1">
      <c r="A593" s="191">
        <v>230.0</v>
      </c>
      <c r="B593" s="98" t="s">
        <v>98</v>
      </c>
      <c r="C593" s="197">
        <v>33035.0</v>
      </c>
      <c r="D593" s="107">
        <v>1.0</v>
      </c>
      <c r="E593" s="100" t="s">
        <v>96</v>
      </c>
      <c r="F593" s="85">
        <f>C593</f>
        <v>33035</v>
      </c>
      <c r="G593" s="102"/>
      <c r="H593" s="102">
        <f>F593</f>
        <v>33035</v>
      </c>
      <c r="I593" s="94"/>
      <c r="J593" s="94"/>
      <c r="K593" s="94"/>
      <c r="L593" s="94"/>
      <c r="M593" s="94"/>
      <c r="N593" s="95"/>
      <c r="O593" s="481"/>
      <c r="P593" s="481"/>
      <c r="Q593" s="481"/>
      <c r="R593" s="481"/>
      <c r="S593" s="481"/>
      <c r="T593" s="481"/>
      <c r="U593" s="481"/>
      <c r="V593" s="481"/>
      <c r="W593" s="481"/>
      <c r="X593" s="481"/>
      <c r="Y593" s="481"/>
      <c r="Z593" s="481"/>
      <c r="AA593" s="481"/>
      <c r="AB593" s="481"/>
      <c r="AC593" s="481"/>
      <c r="AD593" s="481"/>
      <c r="AE593" s="481"/>
      <c r="AF593" s="481"/>
      <c r="AG593" s="481"/>
      <c r="AH593" s="481"/>
    </row>
    <row r="594" ht="13.5" customHeight="1">
      <c r="A594" s="191"/>
      <c r="B594" s="89"/>
      <c r="C594" s="193"/>
      <c r="D594" s="194"/>
      <c r="E594" s="91"/>
      <c r="F594" s="357"/>
      <c r="G594" s="109"/>
      <c r="H594" s="109"/>
      <c r="I594" s="94"/>
      <c r="J594" s="94"/>
      <c r="K594" s="94"/>
      <c r="L594" s="94"/>
      <c r="M594" s="94"/>
      <c r="N594" s="95"/>
      <c r="O594" s="481"/>
      <c r="P594" s="481"/>
      <c r="Q594" s="481"/>
      <c r="R594" s="481"/>
      <c r="S594" s="481"/>
      <c r="T594" s="481"/>
      <c r="U594" s="481"/>
      <c r="V594" s="481"/>
      <c r="W594" s="481"/>
      <c r="X594" s="481"/>
      <c r="Y594" s="481"/>
      <c r="Z594" s="481"/>
      <c r="AA594" s="481"/>
      <c r="AB594" s="481"/>
      <c r="AC594" s="481"/>
      <c r="AD594" s="481"/>
      <c r="AE594" s="481"/>
      <c r="AF594" s="481"/>
      <c r="AG594" s="481"/>
      <c r="AH594" s="481"/>
    </row>
    <row r="595" ht="15.75" customHeight="1">
      <c r="A595" s="191"/>
      <c r="B595" s="84" t="s">
        <v>346</v>
      </c>
      <c r="C595" s="197"/>
      <c r="D595" s="107"/>
      <c r="E595" s="100"/>
      <c r="F595" s="130"/>
      <c r="G595" s="108"/>
      <c r="H595" s="108"/>
      <c r="I595" s="102"/>
      <c r="J595" s="102"/>
      <c r="K595" s="102"/>
      <c r="L595" s="102"/>
      <c r="M595" s="102"/>
      <c r="N595" s="122"/>
      <c r="O595" s="481"/>
      <c r="P595" s="481"/>
      <c r="Q595" s="481"/>
      <c r="R595" s="481"/>
      <c r="S595" s="481"/>
      <c r="T595" s="481"/>
      <c r="U595" s="481"/>
      <c r="V595" s="481"/>
      <c r="W595" s="481"/>
      <c r="X595" s="481"/>
      <c r="Y595" s="481"/>
      <c r="Z595" s="481"/>
      <c r="AA595" s="481"/>
      <c r="AB595" s="481"/>
      <c r="AC595" s="481"/>
      <c r="AD595" s="481"/>
      <c r="AE595" s="481"/>
      <c r="AF595" s="481"/>
      <c r="AG595" s="481"/>
      <c r="AH595" s="481"/>
    </row>
    <row r="596" ht="15.75" customHeight="1">
      <c r="A596" s="191">
        <v>231.0</v>
      </c>
      <c r="B596" s="98" t="s">
        <v>99</v>
      </c>
      <c r="C596" s="197">
        <v>46800.0</v>
      </c>
      <c r="D596" s="107">
        <v>1.0</v>
      </c>
      <c r="E596" s="100" t="s">
        <v>96</v>
      </c>
      <c r="F596" s="130">
        <f>C596</f>
        <v>46800</v>
      </c>
      <c r="G596" s="108"/>
      <c r="H596" s="108">
        <v>11700.0</v>
      </c>
      <c r="I596" s="102"/>
      <c r="J596" s="102">
        <f>H596</f>
        <v>11700</v>
      </c>
      <c r="K596" s="102"/>
      <c r="L596" s="102">
        <f>H596</f>
        <v>11700</v>
      </c>
      <c r="M596" s="102"/>
      <c r="N596" s="122">
        <f>H596</f>
        <v>11700</v>
      </c>
      <c r="O596" s="481"/>
      <c r="P596" s="481"/>
      <c r="Q596" s="481"/>
      <c r="R596" s="481"/>
      <c r="S596" s="481"/>
      <c r="T596" s="481"/>
      <c r="U596" s="481"/>
      <c r="V596" s="481"/>
      <c r="W596" s="481"/>
      <c r="X596" s="481"/>
      <c r="Y596" s="481"/>
      <c r="Z596" s="481"/>
      <c r="AA596" s="481"/>
      <c r="AB596" s="481"/>
      <c r="AC596" s="481"/>
      <c r="AD596" s="481"/>
      <c r="AE596" s="481"/>
      <c r="AF596" s="481"/>
      <c r="AG596" s="481"/>
      <c r="AH596" s="481"/>
    </row>
    <row r="597" ht="15.75" customHeight="1">
      <c r="A597" s="191"/>
      <c r="B597" s="98"/>
      <c r="C597" s="197"/>
      <c r="D597" s="116"/>
      <c r="E597" s="310"/>
      <c r="F597" s="130"/>
      <c r="G597" s="108"/>
      <c r="H597" s="108"/>
      <c r="I597" s="102"/>
      <c r="J597" s="102"/>
      <c r="K597" s="102"/>
      <c r="L597" s="102"/>
      <c r="M597" s="102"/>
      <c r="N597" s="122"/>
      <c r="O597" s="481"/>
      <c r="P597" s="481"/>
      <c r="Q597" s="481"/>
      <c r="R597" s="481"/>
      <c r="S597" s="481"/>
      <c r="T597" s="481"/>
      <c r="U597" s="481"/>
      <c r="V597" s="481"/>
      <c r="W597" s="481"/>
      <c r="X597" s="481"/>
      <c r="Y597" s="481"/>
      <c r="Z597" s="481"/>
      <c r="AA597" s="481"/>
      <c r="AB597" s="481"/>
      <c r="AC597" s="481"/>
      <c r="AD597" s="481"/>
      <c r="AE597" s="481"/>
      <c r="AF597" s="481"/>
      <c r="AG597" s="481"/>
      <c r="AH597" s="481"/>
    </row>
    <row r="598" ht="15.75" customHeight="1">
      <c r="A598" s="191"/>
      <c r="B598" s="84" t="s">
        <v>347</v>
      </c>
      <c r="C598" s="197"/>
      <c r="D598" s="116"/>
      <c r="E598" s="310"/>
      <c r="F598" s="130"/>
      <c r="G598" s="108"/>
      <c r="H598" s="108"/>
      <c r="I598" s="102"/>
      <c r="J598" s="102"/>
      <c r="K598" s="102"/>
      <c r="L598" s="102"/>
      <c r="M598" s="102"/>
      <c r="N598" s="122"/>
    </row>
    <row r="599" ht="15.75" customHeight="1">
      <c r="A599" s="191">
        <v>232.0</v>
      </c>
      <c r="B599" s="98" t="s">
        <v>104</v>
      </c>
      <c r="C599" s="197">
        <v>7997500.0</v>
      </c>
      <c r="D599" s="116">
        <v>1.0</v>
      </c>
      <c r="E599" s="310" t="s">
        <v>96</v>
      </c>
      <c r="F599" s="130">
        <f>C599</f>
        <v>7997500</v>
      </c>
      <c r="G599" s="108"/>
      <c r="H599" s="108">
        <f>F599</f>
        <v>7997500</v>
      </c>
      <c r="I599" s="102"/>
      <c r="J599" s="102"/>
      <c r="K599" s="102"/>
      <c r="L599" s="102"/>
      <c r="M599" s="102"/>
      <c r="N599" s="122"/>
    </row>
    <row r="600" ht="15.75" customHeight="1">
      <c r="A600" s="215"/>
      <c r="B600" s="97"/>
      <c r="C600" s="324"/>
      <c r="D600" s="126"/>
      <c r="E600" s="504"/>
      <c r="F600" s="2"/>
      <c r="G600" s="153"/>
      <c r="H600" s="153"/>
      <c r="I600" s="154"/>
      <c r="J600" s="154"/>
      <c r="K600" s="154"/>
      <c r="L600" s="154"/>
      <c r="M600" s="154"/>
      <c r="N600" s="155"/>
      <c r="O600" s="2"/>
    </row>
    <row r="601" ht="15.75" customHeight="1">
      <c r="A601" s="219" t="s">
        <v>155</v>
      </c>
      <c r="B601" s="165"/>
      <c r="C601" s="165"/>
      <c r="D601" s="220"/>
      <c r="E601" s="221"/>
      <c r="F601" s="505">
        <f>SUM(F584:F599)</f>
        <v>8506636.35</v>
      </c>
      <c r="G601" s="170"/>
      <c r="H601" s="170"/>
      <c r="I601" s="170"/>
      <c r="J601" s="170"/>
      <c r="K601" s="170"/>
      <c r="L601" s="170"/>
      <c r="M601" s="170"/>
      <c r="N601" s="171"/>
      <c r="O601" s="2"/>
    </row>
    <row r="602" ht="15.75" customHeight="1">
      <c r="A602" s="96"/>
      <c r="B602" s="89"/>
      <c r="C602" s="89"/>
      <c r="D602" s="194"/>
      <c r="E602" s="91"/>
      <c r="F602" s="92"/>
      <c r="G602" s="94"/>
      <c r="H602" s="94"/>
      <c r="I602" s="94"/>
      <c r="J602" s="94"/>
      <c r="K602" s="94"/>
      <c r="L602" s="94"/>
      <c r="M602" s="94"/>
      <c r="N602" s="95"/>
      <c r="O602" s="2"/>
    </row>
    <row r="603" ht="15.75" customHeight="1">
      <c r="A603" s="274"/>
      <c r="B603" s="69" t="s">
        <v>348</v>
      </c>
      <c r="C603" s="275"/>
      <c r="D603" s="276"/>
      <c r="E603" s="277"/>
      <c r="F603" s="278"/>
      <c r="G603" s="279"/>
      <c r="H603" s="279"/>
      <c r="I603" s="279"/>
      <c r="J603" s="506"/>
      <c r="K603" s="279"/>
      <c r="L603" s="279"/>
      <c r="M603" s="279"/>
      <c r="N603" s="280"/>
      <c r="O603" s="2"/>
    </row>
    <row r="604" ht="15.75" customHeight="1">
      <c r="A604" s="191"/>
      <c r="B604" s="507"/>
      <c r="C604" s="193"/>
      <c r="D604" s="194"/>
      <c r="E604" s="91"/>
      <c r="F604" s="92"/>
      <c r="G604" s="94"/>
      <c r="H604" s="94"/>
      <c r="I604" s="94"/>
      <c r="J604" s="233"/>
      <c r="K604" s="94"/>
      <c r="L604" s="94"/>
      <c r="M604" s="94"/>
      <c r="N604" s="95"/>
      <c r="O604" s="2"/>
    </row>
    <row r="605" ht="15.75" customHeight="1">
      <c r="A605" s="191">
        <v>233.0</v>
      </c>
      <c r="B605" s="84" t="s">
        <v>349</v>
      </c>
      <c r="C605" s="197">
        <v>6000000.0</v>
      </c>
      <c r="D605" s="107">
        <v>1.0</v>
      </c>
      <c r="E605" s="100" t="s">
        <v>96</v>
      </c>
      <c r="F605" s="85">
        <f>C605</f>
        <v>6000000</v>
      </c>
      <c r="G605" s="102"/>
      <c r="H605" s="102">
        <f>F605/4</f>
        <v>1500000</v>
      </c>
      <c r="I605" s="102"/>
      <c r="J605" s="231">
        <f>H605</f>
        <v>1500000</v>
      </c>
      <c r="K605" s="102"/>
      <c r="L605" s="102">
        <f>H605</f>
        <v>1500000</v>
      </c>
      <c r="M605" s="102"/>
      <c r="N605" s="122">
        <f>H605</f>
        <v>1500000</v>
      </c>
    </row>
    <row r="606" ht="15.75" customHeight="1">
      <c r="A606" s="191"/>
      <c r="B606" s="84"/>
      <c r="C606" s="197"/>
      <c r="D606" s="107"/>
      <c r="E606" s="100"/>
      <c r="F606" s="85"/>
      <c r="G606" s="102"/>
      <c r="H606" s="102"/>
      <c r="I606" s="102"/>
      <c r="J606" s="231"/>
      <c r="K606" s="102"/>
      <c r="L606" s="102"/>
      <c r="M606" s="102"/>
      <c r="N606" s="122"/>
    </row>
    <row r="607" ht="15.75" customHeight="1">
      <c r="A607" s="191">
        <v>234.0</v>
      </c>
      <c r="B607" s="84" t="s">
        <v>350</v>
      </c>
      <c r="C607" s="197">
        <v>1.0E7</v>
      </c>
      <c r="D607" s="107">
        <v>1.0</v>
      </c>
      <c r="E607" s="100" t="s">
        <v>96</v>
      </c>
      <c r="F607" s="85">
        <f>C607</f>
        <v>10000000</v>
      </c>
      <c r="G607" s="102"/>
      <c r="H607" s="102">
        <f>F607/4</f>
        <v>2500000</v>
      </c>
      <c r="I607" s="102"/>
      <c r="J607" s="231">
        <f>H607</f>
        <v>2500000</v>
      </c>
      <c r="K607" s="102"/>
      <c r="L607" s="102">
        <f>H607</f>
        <v>2500000</v>
      </c>
      <c r="M607" s="102"/>
      <c r="N607" s="122">
        <f>H607</f>
        <v>2500000</v>
      </c>
    </row>
    <row r="608" ht="15.75" customHeight="1">
      <c r="A608" s="191"/>
      <c r="B608" s="84"/>
      <c r="C608" s="197"/>
      <c r="D608" s="107"/>
      <c r="E608" s="100"/>
      <c r="F608" s="85"/>
      <c r="G608" s="102"/>
      <c r="H608" s="102"/>
      <c r="I608" s="102"/>
      <c r="J608" s="231"/>
      <c r="K608" s="102"/>
      <c r="L608" s="102"/>
      <c r="M608" s="102"/>
      <c r="N608" s="122"/>
    </row>
    <row r="609" ht="15.75" customHeight="1">
      <c r="A609" s="191">
        <v>235.0</v>
      </c>
      <c r="B609" s="84" t="s">
        <v>351</v>
      </c>
      <c r="C609" s="197">
        <v>6000000.0</v>
      </c>
      <c r="D609" s="107">
        <v>1.0</v>
      </c>
      <c r="E609" s="100" t="s">
        <v>96</v>
      </c>
      <c r="F609" s="85">
        <f>C609</f>
        <v>6000000</v>
      </c>
      <c r="G609" s="102"/>
      <c r="H609" s="102">
        <f>F609/3</f>
        <v>2000000</v>
      </c>
      <c r="I609" s="102"/>
      <c r="J609" s="102">
        <f>H609</f>
        <v>2000000</v>
      </c>
      <c r="K609" s="102"/>
      <c r="L609" s="102">
        <f>H609</f>
        <v>2000000</v>
      </c>
      <c r="M609" s="102"/>
      <c r="N609" s="122"/>
    </row>
    <row r="610" ht="15.75" customHeight="1">
      <c r="A610" s="191"/>
      <c r="B610" s="214"/>
      <c r="C610" s="193"/>
      <c r="D610" s="194"/>
      <c r="E610" s="91"/>
      <c r="F610" s="92"/>
      <c r="G610" s="94"/>
      <c r="H610" s="94"/>
      <c r="I610" s="94"/>
      <c r="J610" s="94"/>
      <c r="K610" s="94"/>
      <c r="L610" s="94"/>
      <c r="M610" s="94"/>
      <c r="N610" s="95"/>
    </row>
    <row r="611" ht="15.75" customHeight="1">
      <c r="A611" s="191">
        <v>236.0</v>
      </c>
      <c r="B611" s="84" t="s">
        <v>352</v>
      </c>
      <c r="C611" s="197">
        <v>1.0E7</v>
      </c>
      <c r="D611" s="107">
        <v>1.0</v>
      </c>
      <c r="E611" s="100" t="s">
        <v>96</v>
      </c>
      <c r="F611" s="85">
        <f>C611</f>
        <v>10000000</v>
      </c>
      <c r="G611" s="102"/>
      <c r="H611" s="102">
        <f>F611/4</f>
        <v>2500000</v>
      </c>
      <c r="I611" s="102"/>
      <c r="J611" s="102">
        <f>H611</f>
        <v>2500000</v>
      </c>
      <c r="K611" s="102"/>
      <c r="L611" s="102">
        <f>J611</f>
        <v>2500000</v>
      </c>
      <c r="M611" s="102"/>
      <c r="N611" s="122">
        <f>L611</f>
        <v>2500000</v>
      </c>
    </row>
    <row r="612" ht="15.75" customHeight="1">
      <c r="A612" s="191"/>
      <c r="B612" s="84"/>
      <c r="C612" s="197"/>
      <c r="D612" s="107"/>
      <c r="E612" s="100"/>
      <c r="F612" s="85"/>
      <c r="G612" s="102"/>
      <c r="H612" s="102"/>
      <c r="I612" s="102"/>
      <c r="J612" s="102"/>
      <c r="K612" s="102"/>
      <c r="L612" s="102"/>
      <c r="M612" s="102"/>
      <c r="N612" s="122"/>
    </row>
    <row r="613" ht="15.75" customHeight="1">
      <c r="A613" s="191">
        <v>237.0</v>
      </c>
      <c r="B613" s="84" t="s">
        <v>353</v>
      </c>
      <c r="C613" s="197">
        <v>6.5E7</v>
      </c>
      <c r="D613" s="107">
        <v>1.0</v>
      </c>
      <c r="E613" s="100" t="s">
        <v>96</v>
      </c>
      <c r="F613" s="85">
        <f>C613</f>
        <v>65000000</v>
      </c>
      <c r="G613" s="102"/>
      <c r="H613" s="102">
        <f>F613/4</f>
        <v>16250000</v>
      </c>
      <c r="I613" s="102"/>
      <c r="J613" s="102">
        <f>H613</f>
        <v>16250000</v>
      </c>
      <c r="K613" s="102"/>
      <c r="L613" s="102">
        <f>H613</f>
        <v>16250000</v>
      </c>
      <c r="M613" s="102"/>
      <c r="N613" s="122">
        <f>H613</f>
        <v>16250000</v>
      </c>
    </row>
    <row r="614" ht="15.75" customHeight="1">
      <c r="A614" s="191"/>
      <c r="B614" s="84"/>
      <c r="C614" s="197"/>
      <c r="D614" s="107"/>
      <c r="E614" s="100"/>
      <c r="F614" s="85"/>
      <c r="G614" s="102"/>
      <c r="H614" s="102"/>
      <c r="I614" s="102"/>
      <c r="J614" s="102"/>
      <c r="K614" s="102"/>
      <c r="L614" s="102"/>
      <c r="M614" s="102"/>
      <c r="N614" s="122"/>
    </row>
    <row r="615" ht="15.75" customHeight="1">
      <c r="A615" s="191">
        <v>238.0</v>
      </c>
      <c r="B615" s="84" t="s">
        <v>354</v>
      </c>
      <c r="C615" s="197">
        <v>10000.0</v>
      </c>
      <c r="D615" s="107">
        <v>1.0</v>
      </c>
      <c r="E615" s="100" t="s">
        <v>96</v>
      </c>
      <c r="F615" s="85">
        <f>C615</f>
        <v>10000</v>
      </c>
      <c r="G615" s="102"/>
      <c r="H615" s="102">
        <f>F615/4</f>
        <v>2500</v>
      </c>
      <c r="I615" s="102"/>
      <c r="J615" s="102">
        <f>H615</f>
        <v>2500</v>
      </c>
      <c r="K615" s="102"/>
      <c r="L615" s="102">
        <f>H615</f>
        <v>2500</v>
      </c>
      <c r="M615" s="102"/>
      <c r="N615" s="122">
        <f>H615</f>
        <v>2500</v>
      </c>
    </row>
    <row r="616" ht="15.75" customHeight="1">
      <c r="A616" s="191"/>
      <c r="B616" s="84"/>
      <c r="C616" s="197"/>
      <c r="D616" s="107"/>
      <c r="E616" s="100"/>
      <c r="F616" s="85"/>
      <c r="G616" s="102"/>
      <c r="H616" s="102"/>
      <c r="I616" s="102"/>
      <c r="J616" s="102"/>
      <c r="K616" s="102"/>
      <c r="L616" s="102"/>
      <c r="M616" s="102"/>
      <c r="N616" s="122"/>
    </row>
    <row r="617" ht="15.75" customHeight="1">
      <c r="A617" s="191">
        <v>239.0</v>
      </c>
      <c r="B617" s="84" t="s">
        <v>355</v>
      </c>
      <c r="C617" s="197">
        <v>4000000.0</v>
      </c>
      <c r="D617" s="107">
        <v>1.0</v>
      </c>
      <c r="E617" s="100" t="s">
        <v>96</v>
      </c>
      <c r="F617" s="85">
        <f>C617</f>
        <v>4000000</v>
      </c>
      <c r="G617" s="102"/>
      <c r="H617" s="102">
        <f>F617/4</f>
        <v>1000000</v>
      </c>
      <c r="I617" s="102"/>
      <c r="J617" s="102">
        <f>H617</f>
        <v>1000000</v>
      </c>
      <c r="K617" s="102"/>
      <c r="L617" s="102">
        <f>J617</f>
        <v>1000000</v>
      </c>
      <c r="M617" s="102"/>
      <c r="N617" s="122">
        <f>L617</f>
        <v>1000000</v>
      </c>
    </row>
    <row r="618" ht="15.75" customHeight="1">
      <c r="A618" s="191"/>
      <c r="B618" s="84"/>
      <c r="C618" s="197"/>
      <c r="D618" s="107"/>
      <c r="E618" s="100"/>
      <c r="F618" s="85"/>
      <c r="G618" s="102"/>
      <c r="H618" s="102"/>
      <c r="I618" s="102"/>
      <c r="J618" s="102"/>
      <c r="K618" s="102"/>
      <c r="L618" s="102"/>
      <c r="M618" s="102"/>
      <c r="N618" s="122"/>
    </row>
    <row r="619" ht="15.75" customHeight="1">
      <c r="A619" s="191">
        <v>240.0</v>
      </c>
      <c r="B619" s="84" t="s">
        <v>356</v>
      </c>
      <c r="C619" s="197">
        <v>4000000.0</v>
      </c>
      <c r="D619" s="107">
        <v>1.0</v>
      </c>
      <c r="E619" s="100" t="s">
        <v>96</v>
      </c>
      <c r="F619" s="85">
        <f>C619</f>
        <v>4000000</v>
      </c>
      <c r="G619" s="102"/>
      <c r="H619" s="102">
        <f>F619/4</f>
        <v>1000000</v>
      </c>
      <c r="I619" s="102"/>
      <c r="J619" s="102">
        <f>H619</f>
        <v>1000000</v>
      </c>
      <c r="K619" s="102"/>
      <c r="L619" s="102">
        <f>J619</f>
        <v>1000000</v>
      </c>
      <c r="M619" s="102"/>
      <c r="N619" s="122">
        <f>L619</f>
        <v>1000000</v>
      </c>
    </row>
    <row r="620" ht="15.75" customHeight="1">
      <c r="A620" s="191"/>
      <c r="B620" s="84"/>
      <c r="C620" s="197"/>
      <c r="D620" s="107"/>
      <c r="E620" s="100"/>
      <c r="F620" s="85"/>
      <c r="G620" s="102"/>
      <c r="H620" s="102"/>
      <c r="I620" s="102"/>
      <c r="J620" s="102"/>
      <c r="K620" s="102"/>
      <c r="L620" s="102"/>
      <c r="M620" s="102"/>
      <c r="N620" s="122"/>
    </row>
    <row r="621" ht="15.75" customHeight="1">
      <c r="A621" s="191">
        <v>241.0</v>
      </c>
      <c r="B621" s="84" t="s">
        <v>357</v>
      </c>
      <c r="C621" s="197">
        <v>6720000.0</v>
      </c>
      <c r="D621" s="107">
        <v>1.0</v>
      </c>
      <c r="E621" s="100" t="s">
        <v>96</v>
      </c>
      <c r="F621" s="85">
        <f>C621</f>
        <v>6720000</v>
      </c>
      <c r="G621" s="102"/>
      <c r="H621" s="102">
        <f>F621/4</f>
        <v>1680000</v>
      </c>
      <c r="I621" s="102"/>
      <c r="J621" s="102">
        <f>H621</f>
        <v>1680000</v>
      </c>
      <c r="K621" s="102"/>
      <c r="L621" s="102">
        <f>J621</f>
        <v>1680000</v>
      </c>
      <c r="M621" s="102"/>
      <c r="N621" s="122">
        <f>L621</f>
        <v>1680000</v>
      </c>
    </row>
    <row r="622" ht="15.75" customHeight="1">
      <c r="A622" s="191"/>
      <c r="B622" s="84"/>
      <c r="C622" s="197"/>
      <c r="D622" s="107"/>
      <c r="E622" s="100"/>
      <c r="F622" s="85"/>
      <c r="G622" s="102"/>
      <c r="H622" s="102"/>
      <c r="I622" s="102"/>
      <c r="J622" s="102"/>
      <c r="K622" s="102"/>
      <c r="L622" s="102"/>
      <c r="M622" s="102"/>
      <c r="N622" s="122"/>
    </row>
    <row r="623" ht="15.75" customHeight="1">
      <c r="A623" s="191">
        <v>241.0</v>
      </c>
      <c r="B623" s="84" t="s">
        <v>358</v>
      </c>
      <c r="C623" s="197">
        <v>2700000.0</v>
      </c>
      <c r="D623" s="107">
        <v>1.0</v>
      </c>
      <c r="E623" s="100" t="s">
        <v>96</v>
      </c>
      <c r="F623" s="85">
        <f>C623</f>
        <v>2700000</v>
      </c>
      <c r="G623" s="102"/>
      <c r="H623" s="102">
        <f>F623/4</f>
        <v>675000</v>
      </c>
      <c r="I623" s="102"/>
      <c r="J623" s="102">
        <f>H623</f>
        <v>675000</v>
      </c>
      <c r="K623" s="102"/>
      <c r="L623" s="102">
        <f>H623</f>
        <v>675000</v>
      </c>
      <c r="M623" s="102"/>
      <c r="N623" s="122">
        <f>H623</f>
        <v>675000</v>
      </c>
    </row>
    <row r="624" ht="15.75" customHeight="1">
      <c r="A624" s="191"/>
      <c r="B624" s="84"/>
      <c r="C624" s="197"/>
      <c r="D624" s="107"/>
      <c r="E624" s="100"/>
      <c r="F624" s="85"/>
      <c r="G624" s="102"/>
      <c r="H624" s="102"/>
      <c r="I624" s="102"/>
      <c r="J624" s="102"/>
      <c r="K624" s="102"/>
      <c r="L624" s="102"/>
      <c r="M624" s="102"/>
      <c r="N624" s="122"/>
    </row>
    <row r="625" ht="15.75" customHeight="1">
      <c r="A625" s="191">
        <v>243.0</v>
      </c>
      <c r="B625" s="84" t="s">
        <v>359</v>
      </c>
      <c r="C625" s="197">
        <v>1480000.0</v>
      </c>
      <c r="D625" s="107">
        <v>1.0</v>
      </c>
      <c r="E625" s="100" t="s">
        <v>96</v>
      </c>
      <c r="F625" s="85">
        <f>C625</f>
        <v>1480000</v>
      </c>
      <c r="G625" s="102"/>
      <c r="H625" s="102">
        <f>F625/4</f>
        <v>370000</v>
      </c>
      <c r="I625" s="102"/>
      <c r="J625" s="102">
        <f>H625</f>
        <v>370000</v>
      </c>
      <c r="K625" s="102"/>
      <c r="L625" s="102">
        <f>J625</f>
        <v>370000</v>
      </c>
      <c r="M625" s="102"/>
      <c r="N625" s="122">
        <f>L625</f>
        <v>370000</v>
      </c>
    </row>
    <row r="626" ht="15.75" customHeight="1">
      <c r="A626" s="191"/>
      <c r="B626" s="214"/>
      <c r="C626" s="193"/>
      <c r="D626" s="194"/>
      <c r="E626" s="91"/>
      <c r="F626" s="92"/>
      <c r="G626" s="94"/>
      <c r="H626" s="94"/>
      <c r="I626" s="94"/>
      <c r="J626" s="94"/>
      <c r="K626" s="94"/>
      <c r="L626" s="94"/>
      <c r="M626" s="94"/>
      <c r="N626" s="95"/>
    </row>
    <row r="627" ht="15.75" customHeight="1">
      <c r="A627" s="191">
        <v>244.0</v>
      </c>
      <c r="B627" s="84" t="s">
        <v>360</v>
      </c>
      <c r="C627" s="197">
        <v>1500000.0</v>
      </c>
      <c r="D627" s="107">
        <v>1.0</v>
      </c>
      <c r="E627" s="100" t="s">
        <v>96</v>
      </c>
      <c r="F627" s="85">
        <f>C627</f>
        <v>1500000</v>
      </c>
      <c r="G627" s="102"/>
      <c r="H627" s="102">
        <f>F627/4</f>
        <v>375000</v>
      </c>
      <c r="I627" s="102"/>
      <c r="J627" s="102">
        <f>H627</f>
        <v>375000</v>
      </c>
      <c r="K627" s="102"/>
      <c r="L627" s="102">
        <f>H627</f>
        <v>375000</v>
      </c>
      <c r="M627" s="102"/>
      <c r="N627" s="122">
        <f>H627</f>
        <v>375000</v>
      </c>
    </row>
    <row r="628" ht="15.75" customHeight="1">
      <c r="A628" s="191"/>
      <c r="B628" s="84"/>
      <c r="C628" s="197"/>
      <c r="D628" s="107"/>
      <c r="E628" s="100"/>
      <c r="F628" s="85"/>
      <c r="G628" s="102"/>
      <c r="H628" s="102"/>
      <c r="I628" s="102"/>
      <c r="J628" s="102"/>
      <c r="K628" s="102"/>
      <c r="L628" s="102"/>
      <c r="M628" s="102"/>
      <c r="N628" s="122"/>
    </row>
    <row r="629" ht="15.75" customHeight="1">
      <c r="A629" s="191">
        <v>245.0</v>
      </c>
      <c r="B629" s="84" t="s">
        <v>361</v>
      </c>
      <c r="C629" s="197">
        <v>5000000.0</v>
      </c>
      <c r="D629" s="107">
        <v>1.0</v>
      </c>
      <c r="E629" s="100" t="s">
        <v>96</v>
      </c>
      <c r="F629" s="85">
        <f>C629</f>
        <v>5000000</v>
      </c>
      <c r="G629" s="102"/>
      <c r="H629" s="102">
        <f>F629/4</f>
        <v>1250000</v>
      </c>
      <c r="I629" s="102"/>
      <c r="J629" s="102">
        <f>H629</f>
        <v>1250000</v>
      </c>
      <c r="K629" s="102"/>
      <c r="L629" s="102">
        <f>J629</f>
        <v>1250000</v>
      </c>
      <c r="M629" s="102"/>
      <c r="N629" s="122">
        <f>L629</f>
        <v>1250000</v>
      </c>
    </row>
    <row r="630" ht="15.75" customHeight="1">
      <c r="A630" s="191"/>
      <c r="B630" s="84"/>
      <c r="C630" s="197"/>
      <c r="D630" s="107"/>
      <c r="E630" s="100"/>
      <c r="F630" s="85"/>
      <c r="G630" s="102"/>
      <c r="H630" s="102"/>
      <c r="I630" s="102"/>
      <c r="J630" s="102"/>
      <c r="K630" s="102"/>
      <c r="L630" s="102"/>
      <c r="M630" s="102"/>
      <c r="N630" s="122"/>
    </row>
    <row r="631" ht="15.75" customHeight="1">
      <c r="A631" s="191">
        <v>246.0</v>
      </c>
      <c r="B631" s="84" t="s">
        <v>362</v>
      </c>
      <c r="C631" s="197">
        <v>150000.0</v>
      </c>
      <c r="D631" s="107">
        <v>1.0</v>
      </c>
      <c r="E631" s="100" t="s">
        <v>96</v>
      </c>
      <c r="F631" s="85">
        <f>C631</f>
        <v>150000</v>
      </c>
      <c r="G631" s="102"/>
      <c r="H631" s="102">
        <f>F631/4</f>
        <v>37500</v>
      </c>
      <c r="I631" s="102"/>
      <c r="J631" s="102">
        <f>H631</f>
        <v>37500</v>
      </c>
      <c r="K631" s="102"/>
      <c r="L631" s="102">
        <f>H631</f>
        <v>37500</v>
      </c>
      <c r="M631" s="102"/>
      <c r="N631" s="122">
        <f>H631</f>
        <v>37500</v>
      </c>
    </row>
    <row r="632" ht="15.75" customHeight="1">
      <c r="A632" s="191"/>
      <c r="B632" s="84"/>
      <c r="C632" s="197"/>
      <c r="D632" s="107"/>
      <c r="E632" s="100"/>
      <c r="F632" s="85"/>
      <c r="G632" s="102"/>
      <c r="H632" s="102"/>
      <c r="I632" s="102"/>
      <c r="J632" s="102"/>
      <c r="K632" s="102"/>
      <c r="L632" s="102"/>
      <c r="M632" s="102"/>
      <c r="N632" s="122"/>
    </row>
    <row r="633" ht="15.75" customHeight="1">
      <c r="A633" s="191">
        <v>247.0</v>
      </c>
      <c r="B633" s="84" t="s">
        <v>363</v>
      </c>
      <c r="C633" s="197">
        <v>100000.0</v>
      </c>
      <c r="D633" s="107">
        <v>1.0</v>
      </c>
      <c r="E633" s="100" t="s">
        <v>96</v>
      </c>
      <c r="F633" s="85">
        <f>C633</f>
        <v>100000</v>
      </c>
      <c r="G633" s="102"/>
      <c r="H633" s="102">
        <f>F633/4</f>
        <v>25000</v>
      </c>
      <c r="I633" s="102"/>
      <c r="J633" s="102">
        <f>H633</f>
        <v>25000</v>
      </c>
      <c r="K633" s="102"/>
      <c r="L633" s="102">
        <f>H633</f>
        <v>25000</v>
      </c>
      <c r="M633" s="102"/>
      <c r="N633" s="122">
        <f>H633</f>
        <v>25000</v>
      </c>
    </row>
    <row r="634" ht="15.75" customHeight="1">
      <c r="A634" s="191"/>
      <c r="B634" s="84"/>
      <c r="C634" s="197"/>
      <c r="D634" s="107"/>
      <c r="E634" s="100"/>
      <c r="F634" s="85"/>
      <c r="G634" s="102"/>
      <c r="H634" s="102"/>
      <c r="I634" s="102"/>
      <c r="J634" s="102"/>
      <c r="K634" s="102"/>
      <c r="L634" s="102"/>
      <c r="M634" s="102"/>
      <c r="N634" s="122"/>
    </row>
    <row r="635" ht="15.75" customHeight="1">
      <c r="A635" s="191">
        <v>248.0</v>
      </c>
      <c r="B635" s="84" t="s">
        <v>259</v>
      </c>
      <c r="C635" s="197">
        <v>500000.0</v>
      </c>
      <c r="D635" s="107">
        <v>1.0</v>
      </c>
      <c r="E635" s="100" t="s">
        <v>96</v>
      </c>
      <c r="F635" s="85">
        <f>C635</f>
        <v>500000</v>
      </c>
      <c r="G635" s="102"/>
      <c r="H635" s="102">
        <f>F635/4</f>
        <v>125000</v>
      </c>
      <c r="I635" s="102"/>
      <c r="J635" s="102">
        <f>H635</f>
        <v>125000</v>
      </c>
      <c r="K635" s="102"/>
      <c r="L635" s="102">
        <f>H635</f>
        <v>125000</v>
      </c>
      <c r="M635" s="102"/>
      <c r="N635" s="122">
        <f>H635</f>
        <v>125000</v>
      </c>
    </row>
    <row r="636" ht="15.75" customHeight="1">
      <c r="A636" s="191"/>
      <c r="B636" s="84"/>
      <c r="C636" s="197"/>
      <c r="D636" s="107"/>
      <c r="E636" s="100"/>
      <c r="F636" s="85"/>
      <c r="G636" s="102"/>
      <c r="H636" s="102"/>
      <c r="I636" s="102"/>
      <c r="J636" s="102"/>
      <c r="K636" s="102"/>
      <c r="L636" s="102"/>
      <c r="M636" s="102"/>
      <c r="N636" s="122"/>
    </row>
    <row r="637" ht="15.75" customHeight="1">
      <c r="A637" s="191">
        <v>249.0</v>
      </c>
      <c r="B637" s="84" t="s">
        <v>364</v>
      </c>
      <c r="C637" s="197">
        <v>1.0E7</v>
      </c>
      <c r="D637" s="107">
        <v>1.0</v>
      </c>
      <c r="E637" s="100" t="s">
        <v>96</v>
      </c>
      <c r="F637" s="85">
        <f>C637</f>
        <v>10000000</v>
      </c>
      <c r="G637" s="102"/>
      <c r="H637" s="102">
        <f>F637/4</f>
        <v>2500000</v>
      </c>
      <c r="I637" s="102"/>
      <c r="J637" s="102">
        <f>H637</f>
        <v>2500000</v>
      </c>
      <c r="K637" s="102"/>
      <c r="L637" s="102">
        <f>J637</f>
        <v>2500000</v>
      </c>
      <c r="M637" s="102"/>
      <c r="N637" s="122">
        <f>L637</f>
        <v>2500000</v>
      </c>
    </row>
    <row r="638" ht="15.75" customHeight="1">
      <c r="A638" s="191"/>
      <c r="B638" s="84"/>
      <c r="C638" s="197"/>
      <c r="D638" s="107"/>
      <c r="E638" s="100"/>
      <c r="F638" s="85"/>
      <c r="G638" s="102"/>
      <c r="H638" s="102"/>
      <c r="I638" s="102"/>
      <c r="J638" s="102"/>
      <c r="K638" s="102"/>
      <c r="L638" s="102"/>
      <c r="M638" s="102"/>
      <c r="N638" s="122"/>
    </row>
    <row r="639" ht="15.75" customHeight="1">
      <c r="A639" s="191">
        <v>250.0</v>
      </c>
      <c r="B639" s="84" t="s">
        <v>260</v>
      </c>
      <c r="C639" s="197">
        <v>30000.0</v>
      </c>
      <c r="D639" s="107">
        <v>1.0</v>
      </c>
      <c r="E639" s="100" t="s">
        <v>96</v>
      </c>
      <c r="F639" s="85">
        <f>C639</f>
        <v>30000</v>
      </c>
      <c r="G639" s="102"/>
      <c r="H639" s="102">
        <f>F639/3</f>
        <v>10000</v>
      </c>
      <c r="I639" s="102"/>
      <c r="J639" s="102">
        <f>H639</f>
        <v>10000</v>
      </c>
      <c r="K639" s="102"/>
      <c r="L639" s="102">
        <f>H639</f>
        <v>10000</v>
      </c>
      <c r="M639" s="102"/>
      <c r="N639" s="122"/>
    </row>
    <row r="640" ht="15.75" customHeight="1">
      <c r="A640" s="191"/>
      <c r="B640" s="84"/>
      <c r="C640" s="197"/>
      <c r="D640" s="107"/>
      <c r="E640" s="100"/>
      <c r="F640" s="85"/>
      <c r="G640" s="102"/>
      <c r="H640" s="102"/>
      <c r="I640" s="102"/>
      <c r="J640" s="102"/>
      <c r="K640" s="102"/>
      <c r="L640" s="102"/>
      <c r="M640" s="102"/>
      <c r="N640" s="122"/>
    </row>
    <row r="641" ht="15.75" customHeight="1">
      <c r="A641" s="191">
        <v>251.0</v>
      </c>
      <c r="B641" s="84" t="s">
        <v>265</v>
      </c>
      <c r="C641" s="197">
        <v>3000000.0</v>
      </c>
      <c r="D641" s="107">
        <v>1.0</v>
      </c>
      <c r="E641" s="100" t="s">
        <v>96</v>
      </c>
      <c r="F641" s="85">
        <f>C641</f>
        <v>3000000</v>
      </c>
      <c r="G641" s="102"/>
      <c r="H641" s="102">
        <f>F641/4</f>
        <v>750000</v>
      </c>
      <c r="I641" s="102"/>
      <c r="J641" s="102">
        <f>H641</f>
        <v>750000</v>
      </c>
      <c r="K641" s="102"/>
      <c r="L641" s="102">
        <f>H641</f>
        <v>750000</v>
      </c>
      <c r="M641" s="102"/>
      <c r="N641" s="122">
        <f>H641</f>
        <v>750000</v>
      </c>
    </row>
    <row r="642" ht="15.75" customHeight="1">
      <c r="A642" s="191"/>
      <c r="B642" s="84"/>
      <c r="C642" s="197"/>
      <c r="D642" s="107"/>
      <c r="E642" s="100"/>
      <c r="F642" s="85"/>
      <c r="G642" s="102"/>
      <c r="H642" s="102"/>
      <c r="I642" s="102"/>
      <c r="J642" s="102"/>
      <c r="K642" s="102"/>
      <c r="L642" s="102"/>
      <c r="M642" s="102"/>
      <c r="N642" s="122"/>
    </row>
    <row r="643" ht="15.75" customHeight="1">
      <c r="A643" s="88">
        <v>252.0</v>
      </c>
      <c r="B643" s="84" t="s">
        <v>365</v>
      </c>
      <c r="C643" s="197">
        <v>500000.0</v>
      </c>
      <c r="D643" s="107">
        <v>1.0</v>
      </c>
      <c r="E643" s="100" t="s">
        <v>96</v>
      </c>
      <c r="F643" s="85">
        <f>C643</f>
        <v>500000</v>
      </c>
      <c r="G643" s="102"/>
      <c r="H643" s="102">
        <f>F643/4</f>
        <v>125000</v>
      </c>
      <c r="I643" s="102"/>
      <c r="J643" s="102">
        <f>H643</f>
        <v>125000</v>
      </c>
      <c r="K643" s="102"/>
      <c r="L643" s="102">
        <f>H643</f>
        <v>125000</v>
      </c>
      <c r="M643" s="102"/>
      <c r="N643" s="122">
        <f>H643</f>
        <v>125000</v>
      </c>
    </row>
    <row r="644" ht="15.75" customHeight="1">
      <c r="A644" s="105"/>
      <c r="B644" s="84"/>
      <c r="C644" s="197"/>
      <c r="D644" s="107"/>
      <c r="E644" s="100"/>
      <c r="F644" s="85"/>
      <c r="G644" s="102"/>
      <c r="H644" s="102"/>
      <c r="I644" s="102"/>
      <c r="J644" s="102"/>
      <c r="K644" s="102"/>
      <c r="L644" s="102"/>
      <c r="M644" s="102"/>
      <c r="N644" s="122"/>
    </row>
    <row r="645" ht="15.75" customHeight="1">
      <c r="A645" s="105">
        <v>253.0</v>
      </c>
      <c r="B645" s="84" t="s">
        <v>366</v>
      </c>
      <c r="C645" s="197">
        <v>250000.0</v>
      </c>
      <c r="D645" s="107">
        <v>1.0</v>
      </c>
      <c r="E645" s="100" t="s">
        <v>96</v>
      </c>
      <c r="F645" s="85">
        <f>C645</f>
        <v>250000</v>
      </c>
      <c r="G645" s="102"/>
      <c r="H645" s="102">
        <f>F645/4</f>
        <v>62500</v>
      </c>
      <c r="I645" s="102"/>
      <c r="J645" s="102">
        <f>H645</f>
        <v>62500</v>
      </c>
      <c r="K645" s="102"/>
      <c r="L645" s="102">
        <f>J645</f>
        <v>62500</v>
      </c>
      <c r="M645" s="102"/>
      <c r="N645" s="122">
        <f>H645</f>
        <v>62500</v>
      </c>
    </row>
    <row r="646" ht="15.75" customHeight="1">
      <c r="A646" s="191"/>
      <c r="B646" s="84"/>
      <c r="C646" s="197"/>
      <c r="D646" s="107"/>
      <c r="E646" s="100"/>
      <c r="F646" s="85"/>
      <c r="G646" s="102"/>
      <c r="H646" s="102"/>
      <c r="I646" s="102"/>
      <c r="J646" s="102"/>
      <c r="K646" s="102"/>
      <c r="L646" s="102"/>
      <c r="M646" s="102"/>
      <c r="N646" s="122"/>
    </row>
    <row r="647" ht="15.75" customHeight="1">
      <c r="A647" s="88">
        <v>254.0</v>
      </c>
      <c r="B647" s="84" t="s">
        <v>367</v>
      </c>
      <c r="C647" s="197">
        <v>200000.0</v>
      </c>
      <c r="D647" s="107">
        <v>1.0</v>
      </c>
      <c r="E647" s="100" t="s">
        <v>96</v>
      </c>
      <c r="F647" s="85">
        <f>C647</f>
        <v>200000</v>
      </c>
      <c r="G647" s="102"/>
      <c r="H647" s="102">
        <f>F647/4</f>
        <v>50000</v>
      </c>
      <c r="I647" s="102"/>
      <c r="J647" s="102">
        <f>H647</f>
        <v>50000</v>
      </c>
      <c r="K647" s="102"/>
      <c r="L647" s="102">
        <f>H647</f>
        <v>50000</v>
      </c>
      <c r="M647" s="102"/>
      <c r="N647" s="122">
        <f>H647</f>
        <v>50000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 ht="15.75" customHeight="1">
      <c r="A648" s="105"/>
      <c r="B648" s="84"/>
      <c r="C648" s="197"/>
      <c r="D648" s="107"/>
      <c r="E648" s="100"/>
      <c r="F648" s="85"/>
      <c r="G648" s="102"/>
      <c r="H648" s="102"/>
      <c r="I648" s="102"/>
      <c r="J648" s="102"/>
      <c r="K648" s="102"/>
      <c r="L648" s="102"/>
      <c r="M648" s="102"/>
      <c r="N648" s="122"/>
      <c r="P648" s="481"/>
    </row>
    <row r="649" ht="15.75" customHeight="1">
      <c r="A649" s="286">
        <v>255.0</v>
      </c>
      <c r="B649" s="117" t="s">
        <v>368</v>
      </c>
      <c r="C649" s="324">
        <v>1500000.0</v>
      </c>
      <c r="D649" s="288">
        <v>1.0</v>
      </c>
      <c r="E649" s="127" t="s">
        <v>96</v>
      </c>
      <c r="F649" s="151">
        <f>C649</f>
        <v>1500000</v>
      </c>
      <c r="G649" s="154"/>
      <c r="H649" s="154">
        <f>F649/4</f>
        <v>375000</v>
      </c>
      <c r="I649" s="154"/>
      <c r="J649" s="154">
        <f>H649</f>
        <v>375000</v>
      </c>
      <c r="K649" s="154"/>
      <c r="L649" s="154">
        <f>H649</f>
        <v>375000</v>
      </c>
      <c r="M649" s="154"/>
      <c r="N649" s="155">
        <f>H649</f>
        <v>375000</v>
      </c>
    </row>
    <row r="650" ht="15.75" customHeight="1">
      <c r="A650" s="88"/>
      <c r="B650" s="84"/>
      <c r="C650" s="98"/>
      <c r="D650" s="107"/>
      <c r="E650" s="100"/>
      <c r="F650" s="129"/>
      <c r="G650" s="102"/>
      <c r="H650" s="102"/>
      <c r="I650" s="102"/>
      <c r="J650" s="102"/>
      <c r="K650" s="102"/>
      <c r="L650" s="102"/>
      <c r="M650" s="102"/>
      <c r="N650" s="122"/>
    </row>
    <row r="651" ht="15.75" customHeight="1">
      <c r="A651" s="199" t="s">
        <v>155</v>
      </c>
      <c r="B651" s="296"/>
      <c r="C651" s="296"/>
      <c r="D651" s="297"/>
      <c r="E651" s="298"/>
      <c r="F651" s="333">
        <f>SUM(F605:F649)</f>
        <v>138640000</v>
      </c>
      <c r="G651" s="299"/>
      <c r="H651" s="300"/>
      <c r="I651" s="299"/>
      <c r="J651" s="299"/>
      <c r="K651" s="299"/>
      <c r="L651" s="299"/>
      <c r="M651" s="299"/>
      <c r="N651" s="301"/>
    </row>
    <row r="652" ht="15.75" customHeight="1">
      <c r="A652" s="191"/>
      <c r="B652" s="89"/>
      <c r="C652" s="193"/>
      <c r="D652" s="194"/>
      <c r="E652" s="91"/>
      <c r="F652" s="2"/>
      <c r="G652" s="94"/>
      <c r="H652" s="94"/>
      <c r="I652" s="94"/>
      <c r="J652" s="94"/>
      <c r="K652" s="94"/>
      <c r="L652" s="94"/>
      <c r="M652" s="94"/>
      <c r="N652" s="95"/>
    </row>
    <row r="653" ht="15.75" customHeight="1">
      <c r="A653" s="508" t="s">
        <v>249</v>
      </c>
      <c r="B653" s="223" t="s">
        <v>369</v>
      </c>
      <c r="C653" s="509"/>
      <c r="D653" s="209"/>
      <c r="E653" s="210"/>
      <c r="F653" s="211"/>
      <c r="G653" s="212"/>
      <c r="H653" s="212"/>
      <c r="I653" s="212"/>
      <c r="J653" s="212"/>
      <c r="K653" s="212"/>
      <c r="L653" s="212"/>
      <c r="M653" s="212"/>
      <c r="N653" s="213"/>
    </row>
    <row r="654" ht="15.75" customHeight="1">
      <c r="A654" s="191"/>
      <c r="B654" s="89"/>
      <c r="C654" s="510"/>
      <c r="D654" s="510"/>
      <c r="E654" s="510"/>
      <c r="F654" s="510"/>
      <c r="G654" s="510"/>
      <c r="H654" s="510"/>
      <c r="I654" s="510"/>
      <c r="J654" s="510"/>
      <c r="K654" s="109"/>
      <c r="L654" s="94"/>
      <c r="M654" s="94"/>
      <c r="N654" s="95"/>
    </row>
    <row r="655" ht="17.25" customHeight="1">
      <c r="A655" s="191">
        <v>256.0</v>
      </c>
      <c r="B655" s="98" t="s">
        <v>370</v>
      </c>
      <c r="C655" s="98">
        <v>10000.0</v>
      </c>
      <c r="D655" s="107">
        <v>1.0</v>
      </c>
      <c r="E655" s="100" t="s">
        <v>96</v>
      </c>
      <c r="F655" s="85">
        <f>C655</f>
        <v>10000</v>
      </c>
      <c r="G655" s="102"/>
      <c r="H655" s="102">
        <f>F655</f>
        <v>10000</v>
      </c>
      <c r="I655" s="102"/>
      <c r="J655" s="102"/>
      <c r="K655" s="108"/>
      <c r="L655" s="102"/>
      <c r="M655" s="102"/>
      <c r="N655" s="122"/>
    </row>
    <row r="656" ht="17.25" customHeight="1">
      <c r="A656" s="215"/>
      <c r="B656" s="98"/>
      <c r="C656" s="325"/>
      <c r="D656" s="107"/>
      <c r="E656" s="100"/>
      <c r="F656" s="85"/>
      <c r="G656" s="241"/>
      <c r="H656" s="241"/>
      <c r="I656" s="241"/>
      <c r="J656" s="241"/>
      <c r="K656" s="108"/>
      <c r="L656" s="102"/>
      <c r="M656" s="102"/>
      <c r="N656" s="122"/>
    </row>
    <row r="657" ht="15.75" customHeight="1">
      <c r="A657" s="511" t="s">
        <v>371</v>
      </c>
      <c r="B657" s="266"/>
      <c r="C657" s="267"/>
      <c r="D657" s="512"/>
      <c r="E657" s="513"/>
      <c r="F657" s="514">
        <v>10000.0</v>
      </c>
      <c r="G657" s="515"/>
      <c r="H657" s="515"/>
      <c r="I657" s="515"/>
      <c r="J657" s="515"/>
      <c r="K657" s="515"/>
      <c r="L657" s="515"/>
      <c r="M657" s="515"/>
      <c r="N657" s="516"/>
    </row>
    <row r="658" ht="15.75" customHeight="1">
      <c r="A658" s="96"/>
      <c r="B658" s="89"/>
      <c r="C658" s="89"/>
      <c r="D658" s="194"/>
      <c r="E658" s="91"/>
      <c r="F658" s="85"/>
      <c r="G658" s="94"/>
      <c r="H658" s="94"/>
      <c r="I658" s="94"/>
      <c r="J658" s="94"/>
      <c r="K658" s="94"/>
      <c r="L658" s="94"/>
      <c r="M658" s="94"/>
      <c r="N658" s="95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</row>
    <row r="659" ht="15.75" customHeight="1">
      <c r="A659" s="517"/>
      <c r="B659" s="518" t="s">
        <v>372</v>
      </c>
      <c r="C659" s="275"/>
      <c r="D659" s="276"/>
      <c r="E659" s="277"/>
      <c r="F659" s="278"/>
      <c r="G659" s="279"/>
      <c r="H659" s="279"/>
      <c r="I659" s="279"/>
      <c r="J659" s="279"/>
      <c r="K659" s="279"/>
      <c r="L659" s="279"/>
      <c r="M659" s="279"/>
      <c r="N659" s="280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</row>
    <row r="660" ht="15.75" customHeight="1">
      <c r="A660" s="191"/>
      <c r="B660" s="89"/>
      <c r="C660" s="217"/>
      <c r="D660" s="369"/>
      <c r="E660" s="370"/>
      <c r="F660" s="371"/>
      <c r="G660" s="152"/>
      <c r="H660" s="152"/>
      <c r="I660" s="94"/>
      <c r="J660" s="94"/>
      <c r="K660" s="94"/>
      <c r="L660" s="94"/>
      <c r="M660" s="94"/>
      <c r="N660" s="95"/>
    </row>
    <row r="661" ht="25.5" customHeight="1">
      <c r="A661" s="191"/>
      <c r="B661" s="117" t="s">
        <v>373</v>
      </c>
      <c r="C661" s="104"/>
      <c r="D661" s="369"/>
      <c r="E661" s="370"/>
      <c r="F661" s="371"/>
      <c r="G661" s="152"/>
      <c r="H661" s="152"/>
      <c r="I661" s="519"/>
      <c r="J661" s="152"/>
      <c r="K661" s="152"/>
      <c r="L661" s="152"/>
      <c r="M661" s="152"/>
      <c r="N661" s="372"/>
    </row>
    <row r="662" ht="19.5" customHeight="1">
      <c r="A662" s="191">
        <v>257.0</v>
      </c>
      <c r="B662" s="98" t="s">
        <v>98</v>
      </c>
      <c r="C662" s="98">
        <v>4479300.0</v>
      </c>
      <c r="D662" s="107">
        <v>1.0</v>
      </c>
      <c r="E662" s="100" t="s">
        <v>96</v>
      </c>
      <c r="F662" s="85">
        <f>C662</f>
        <v>4479300</v>
      </c>
      <c r="G662" s="102"/>
      <c r="H662" s="102">
        <f>C662</f>
        <v>4479300</v>
      </c>
      <c r="I662" s="102"/>
      <c r="J662" s="102"/>
      <c r="K662" s="102"/>
      <c r="L662" s="102"/>
      <c r="M662" s="102"/>
      <c r="N662" s="122"/>
    </row>
    <row r="663" ht="17.25" customHeight="1">
      <c r="A663" s="191"/>
      <c r="B663" s="84"/>
      <c r="C663" s="98"/>
      <c r="D663" s="107"/>
      <c r="E663" s="100"/>
      <c r="F663" s="85"/>
      <c r="G663" s="102"/>
      <c r="H663" s="102"/>
      <c r="I663" s="102"/>
      <c r="J663" s="102"/>
      <c r="K663" s="102"/>
      <c r="L663" s="102"/>
      <c r="M663" s="102"/>
      <c r="N663" s="122"/>
    </row>
    <row r="664" ht="27.75" customHeight="1">
      <c r="A664" s="191">
        <v>258.0</v>
      </c>
      <c r="B664" s="84" t="s">
        <v>374</v>
      </c>
      <c r="C664" s="98">
        <v>1.5E7</v>
      </c>
      <c r="D664" s="107">
        <v>1.0</v>
      </c>
      <c r="E664" s="100" t="s">
        <v>96</v>
      </c>
      <c r="F664" s="85">
        <f>C664</f>
        <v>15000000</v>
      </c>
      <c r="G664" s="102"/>
      <c r="H664" s="102">
        <f>F664</f>
        <v>15000000</v>
      </c>
      <c r="I664" s="102"/>
      <c r="J664" s="102"/>
      <c r="K664" s="102"/>
      <c r="L664" s="102"/>
      <c r="M664" s="102"/>
      <c r="N664" s="122"/>
    </row>
    <row r="665" ht="15.0" customHeight="1">
      <c r="A665" s="191"/>
      <c r="B665" s="84"/>
      <c r="C665" s="98"/>
      <c r="D665" s="107"/>
      <c r="E665" s="100"/>
      <c r="F665" s="85"/>
      <c r="G665" s="102"/>
      <c r="H665" s="102"/>
      <c r="I665" s="102"/>
      <c r="J665" s="102"/>
      <c r="K665" s="102"/>
      <c r="L665" s="102"/>
      <c r="M665" s="102"/>
      <c r="N665" s="122"/>
    </row>
    <row r="666" ht="34.5" customHeight="1">
      <c r="A666" s="191"/>
      <c r="B666" s="84" t="s">
        <v>375</v>
      </c>
      <c r="C666" s="98"/>
      <c r="D666" s="107"/>
      <c r="E666" s="100"/>
      <c r="F666" s="85"/>
      <c r="G666" s="102"/>
      <c r="H666" s="102"/>
      <c r="I666" s="102"/>
      <c r="J666" s="102"/>
      <c r="K666" s="102"/>
      <c r="L666" s="102"/>
      <c r="M666" s="102"/>
      <c r="N666" s="122"/>
    </row>
    <row r="667" ht="19.5" customHeight="1">
      <c r="A667" s="191">
        <v>259.0</v>
      </c>
      <c r="B667" s="98" t="s">
        <v>376</v>
      </c>
      <c r="C667" s="98">
        <v>4999500.0</v>
      </c>
      <c r="D667" s="107">
        <v>1.0</v>
      </c>
      <c r="E667" s="100" t="s">
        <v>96</v>
      </c>
      <c r="F667" s="85">
        <f>C667</f>
        <v>4999500</v>
      </c>
      <c r="G667" s="102"/>
      <c r="H667" s="102"/>
      <c r="I667" s="102"/>
      <c r="J667" s="102"/>
      <c r="K667" s="102"/>
      <c r="L667" s="102"/>
      <c r="M667" s="102"/>
      <c r="N667" s="122"/>
    </row>
    <row r="668" ht="15.0" customHeight="1">
      <c r="A668" s="191"/>
      <c r="B668" s="84"/>
      <c r="C668" s="98"/>
      <c r="D668" s="107"/>
      <c r="E668" s="100"/>
      <c r="F668" s="85"/>
      <c r="G668" s="102"/>
      <c r="H668" s="102"/>
      <c r="I668" s="102"/>
      <c r="J668" s="102"/>
      <c r="K668" s="102"/>
      <c r="L668" s="102"/>
      <c r="M668" s="102"/>
      <c r="N668" s="122"/>
    </row>
    <row r="669" ht="15.0" customHeight="1">
      <c r="A669" s="191"/>
      <c r="B669" s="84" t="s">
        <v>377</v>
      </c>
      <c r="C669" s="98"/>
      <c r="D669" s="107"/>
      <c r="E669" s="100"/>
      <c r="F669" s="85"/>
      <c r="G669" s="102"/>
      <c r="H669" s="102"/>
      <c r="I669" s="102"/>
      <c r="J669" s="102"/>
      <c r="K669" s="102"/>
      <c r="L669" s="102"/>
      <c r="M669" s="102"/>
      <c r="N669" s="122"/>
    </row>
    <row r="670" ht="15.0" customHeight="1">
      <c r="A670" s="191"/>
      <c r="B670" s="84" t="s">
        <v>213</v>
      </c>
      <c r="C670" s="98"/>
      <c r="D670" s="107"/>
      <c r="E670" s="100"/>
      <c r="F670" s="85"/>
      <c r="G670" s="102"/>
      <c r="H670" s="102"/>
      <c r="I670" s="102"/>
      <c r="J670" s="102"/>
      <c r="K670" s="102"/>
      <c r="L670" s="102"/>
      <c r="M670" s="102"/>
      <c r="N670" s="122"/>
    </row>
    <row r="671" ht="39.0" customHeight="1">
      <c r="A671" s="191">
        <v>260.0</v>
      </c>
      <c r="B671" s="98" t="s">
        <v>378</v>
      </c>
      <c r="C671" s="98">
        <v>210915.44</v>
      </c>
      <c r="D671" s="107">
        <v>1.0</v>
      </c>
      <c r="E671" s="100" t="s">
        <v>96</v>
      </c>
      <c r="F671" s="85">
        <f>C671</f>
        <v>210915.44</v>
      </c>
      <c r="G671" s="102"/>
      <c r="H671" s="102"/>
      <c r="I671" s="102"/>
      <c r="J671" s="102"/>
      <c r="K671" s="102"/>
      <c r="L671" s="102">
        <f>F671</f>
        <v>210915.44</v>
      </c>
      <c r="M671" s="102"/>
      <c r="N671" s="122"/>
    </row>
    <row r="672" ht="15.0" customHeight="1">
      <c r="A672" s="191"/>
      <c r="B672" s="98"/>
      <c r="C672" s="98"/>
      <c r="D672" s="107"/>
      <c r="E672" s="100"/>
      <c r="F672" s="85"/>
      <c r="G672" s="102"/>
      <c r="H672" s="102"/>
      <c r="I672" s="102"/>
      <c r="J672" s="102"/>
      <c r="K672" s="102"/>
      <c r="L672" s="102"/>
      <c r="M672" s="102"/>
      <c r="N672" s="122"/>
    </row>
    <row r="673" ht="15.0" customHeight="1">
      <c r="A673" s="191">
        <v>261.0</v>
      </c>
      <c r="B673" s="98" t="s">
        <v>379</v>
      </c>
      <c r="C673" s="98">
        <v>100000.0</v>
      </c>
      <c r="D673" s="107">
        <v>1.0</v>
      </c>
      <c r="E673" s="100" t="s">
        <v>96</v>
      </c>
      <c r="F673" s="85">
        <f>C673</f>
        <v>100000</v>
      </c>
      <c r="G673" s="102"/>
      <c r="H673" s="102"/>
      <c r="I673" s="102"/>
      <c r="J673" s="102"/>
      <c r="K673" s="102"/>
      <c r="L673" s="102">
        <f>F673</f>
        <v>100000</v>
      </c>
      <c r="M673" s="102"/>
      <c r="N673" s="122"/>
    </row>
    <row r="674" ht="15.0" customHeight="1">
      <c r="A674" s="191"/>
      <c r="B674" s="98"/>
      <c r="C674" s="98"/>
      <c r="D674" s="107"/>
      <c r="E674" s="100"/>
      <c r="F674" s="85"/>
      <c r="G674" s="102"/>
      <c r="H674" s="102"/>
      <c r="I674" s="102"/>
      <c r="J674" s="102"/>
      <c r="K674" s="102"/>
      <c r="L674" s="102"/>
      <c r="M674" s="102"/>
      <c r="N674" s="122"/>
    </row>
    <row r="675" ht="15.0" customHeight="1">
      <c r="A675" s="191"/>
      <c r="B675" s="84" t="s">
        <v>380</v>
      </c>
      <c r="C675" s="98"/>
      <c r="D675" s="107"/>
      <c r="E675" s="100"/>
      <c r="F675" s="85"/>
      <c r="G675" s="102"/>
      <c r="H675" s="102"/>
      <c r="I675" s="102"/>
      <c r="J675" s="102"/>
      <c r="K675" s="102"/>
      <c r="L675" s="102"/>
      <c r="M675" s="102"/>
      <c r="N675" s="122"/>
    </row>
    <row r="676" ht="15.0" customHeight="1">
      <c r="A676" s="191">
        <v>262.0</v>
      </c>
      <c r="B676" s="98" t="s">
        <v>381</v>
      </c>
      <c r="C676" s="98">
        <v>5000000.0</v>
      </c>
      <c r="D676" s="107">
        <v>1.0</v>
      </c>
      <c r="E676" s="100" t="s">
        <v>96</v>
      </c>
      <c r="F676" s="85">
        <f>C676</f>
        <v>5000000</v>
      </c>
      <c r="G676" s="102"/>
      <c r="H676" s="102">
        <f>F676</f>
        <v>5000000</v>
      </c>
      <c r="I676" s="102"/>
      <c r="J676" s="102"/>
      <c r="K676" s="102"/>
      <c r="L676" s="102"/>
      <c r="M676" s="102"/>
      <c r="N676" s="122"/>
    </row>
    <row r="677" ht="15.0" customHeight="1">
      <c r="A677" s="191"/>
      <c r="B677" s="98"/>
      <c r="C677" s="98"/>
      <c r="D677" s="107"/>
      <c r="E677" s="100"/>
      <c r="F677" s="85"/>
      <c r="G677" s="102"/>
      <c r="H677" s="102"/>
      <c r="I677" s="102"/>
      <c r="J677" s="102"/>
      <c r="K677" s="102"/>
      <c r="L677" s="102"/>
      <c r="M677" s="102"/>
      <c r="N677" s="122"/>
    </row>
    <row r="678" ht="15.0" customHeight="1">
      <c r="A678" s="191">
        <v>263.0</v>
      </c>
      <c r="B678" s="98" t="s">
        <v>382</v>
      </c>
      <c r="C678" s="98">
        <v>5000000.0</v>
      </c>
      <c r="D678" s="107">
        <v>1.0</v>
      </c>
      <c r="E678" s="100" t="s">
        <v>96</v>
      </c>
      <c r="F678" s="85">
        <f>C678</f>
        <v>5000000</v>
      </c>
      <c r="G678" s="102"/>
      <c r="H678" s="102">
        <f>F678</f>
        <v>5000000</v>
      </c>
      <c r="I678" s="102"/>
      <c r="J678" s="102"/>
      <c r="K678" s="102"/>
      <c r="L678" s="102"/>
      <c r="M678" s="102"/>
      <c r="N678" s="122"/>
    </row>
    <row r="679" ht="15.75" customHeight="1">
      <c r="A679" s="191"/>
      <c r="B679" s="98"/>
      <c r="C679" s="98"/>
      <c r="D679" s="107"/>
      <c r="E679" s="100"/>
      <c r="F679" s="85"/>
      <c r="G679" s="102"/>
      <c r="H679" s="102"/>
      <c r="I679" s="102"/>
      <c r="J679" s="102"/>
      <c r="K679" s="102"/>
      <c r="L679" s="102"/>
      <c r="M679" s="102"/>
      <c r="N679" s="122"/>
    </row>
    <row r="680" ht="15.0" customHeight="1">
      <c r="A680" s="191">
        <v>264.0</v>
      </c>
      <c r="B680" s="98" t="s">
        <v>383</v>
      </c>
      <c r="C680" s="98">
        <v>5000000.0</v>
      </c>
      <c r="D680" s="107">
        <v>1.0</v>
      </c>
      <c r="E680" s="100" t="s">
        <v>96</v>
      </c>
      <c r="F680" s="85">
        <f>C680</f>
        <v>5000000</v>
      </c>
      <c r="G680" s="102"/>
      <c r="H680" s="102">
        <f>F680</f>
        <v>5000000</v>
      </c>
      <c r="I680" s="102"/>
      <c r="J680" s="102"/>
      <c r="K680" s="102"/>
      <c r="L680" s="102"/>
      <c r="M680" s="102"/>
      <c r="N680" s="122"/>
    </row>
    <row r="681" ht="12.75" customHeight="1">
      <c r="A681" s="191"/>
      <c r="B681" s="98"/>
      <c r="C681" s="98"/>
      <c r="D681" s="107"/>
      <c r="E681" s="100"/>
      <c r="F681" s="85"/>
      <c r="G681" s="102"/>
      <c r="H681" s="102"/>
      <c r="I681" s="102"/>
      <c r="J681" s="102"/>
      <c r="K681" s="102"/>
      <c r="L681" s="102"/>
      <c r="M681" s="102"/>
      <c r="N681" s="122"/>
    </row>
    <row r="682" ht="25.5" customHeight="1">
      <c r="A682" s="191">
        <v>265.0</v>
      </c>
      <c r="B682" s="98" t="s">
        <v>384</v>
      </c>
      <c r="C682" s="98">
        <v>1500000.0</v>
      </c>
      <c r="D682" s="107">
        <v>1.0</v>
      </c>
      <c r="E682" s="100" t="s">
        <v>96</v>
      </c>
      <c r="F682" s="85">
        <f>C682</f>
        <v>1500000</v>
      </c>
      <c r="G682" s="102"/>
      <c r="H682" s="102"/>
      <c r="I682" s="102"/>
      <c r="J682" s="102"/>
      <c r="K682" s="102"/>
      <c r="L682" s="102">
        <f>F682</f>
        <v>1500000</v>
      </c>
      <c r="M682" s="102"/>
      <c r="N682" s="122"/>
    </row>
    <row r="683" ht="15.0" customHeight="1">
      <c r="A683" s="191"/>
      <c r="B683" s="98"/>
      <c r="C683" s="98"/>
      <c r="D683" s="107"/>
      <c r="E683" s="100"/>
      <c r="F683" s="85"/>
      <c r="G683" s="102"/>
      <c r="H683" s="102"/>
      <c r="I683" s="102"/>
      <c r="J683" s="102"/>
      <c r="K683" s="102"/>
      <c r="L683" s="102"/>
      <c r="M683" s="102"/>
      <c r="N683" s="122"/>
    </row>
    <row r="684" ht="41.25" customHeight="1">
      <c r="A684" s="191">
        <v>266.0</v>
      </c>
      <c r="B684" s="98" t="s">
        <v>385</v>
      </c>
      <c r="C684" s="98">
        <v>1000000.0</v>
      </c>
      <c r="D684" s="107">
        <v>1.0</v>
      </c>
      <c r="E684" s="100" t="s">
        <v>96</v>
      </c>
      <c r="F684" s="85">
        <f>C684</f>
        <v>1000000</v>
      </c>
      <c r="G684" s="102"/>
      <c r="H684" s="102"/>
      <c r="I684" s="102"/>
      <c r="J684" s="102"/>
      <c r="K684" s="102"/>
      <c r="L684" s="102">
        <f>C684</f>
        <v>1000000</v>
      </c>
      <c r="M684" s="102"/>
      <c r="N684" s="122"/>
    </row>
    <row r="685" ht="17.25" customHeight="1">
      <c r="A685" s="191"/>
      <c r="B685" s="98"/>
      <c r="C685" s="98"/>
      <c r="D685" s="107"/>
      <c r="E685" s="100"/>
      <c r="F685" s="85"/>
      <c r="G685" s="102"/>
      <c r="H685" s="102"/>
      <c r="I685" s="102"/>
      <c r="J685" s="102"/>
      <c r="K685" s="102"/>
      <c r="L685" s="102"/>
      <c r="M685" s="102"/>
      <c r="N685" s="122"/>
    </row>
    <row r="686" ht="33.0" customHeight="1">
      <c r="A686" s="191">
        <v>267.0</v>
      </c>
      <c r="B686" s="98" t="s">
        <v>386</v>
      </c>
      <c r="C686" s="98">
        <v>250000.0</v>
      </c>
      <c r="D686" s="107">
        <v>1.0</v>
      </c>
      <c r="E686" s="100" t="s">
        <v>96</v>
      </c>
      <c r="F686" s="85">
        <f>C686</f>
        <v>250000</v>
      </c>
      <c r="G686" s="102"/>
      <c r="H686" s="102">
        <f>F686/4</f>
        <v>62500</v>
      </c>
      <c r="I686" s="102"/>
      <c r="J686" s="102">
        <f>H686</f>
        <v>62500</v>
      </c>
      <c r="K686" s="102"/>
      <c r="L686" s="102">
        <f>H686</f>
        <v>62500</v>
      </c>
      <c r="M686" s="102"/>
      <c r="N686" s="122">
        <f>H686</f>
        <v>62500</v>
      </c>
    </row>
    <row r="687" ht="16.5" customHeight="1">
      <c r="A687" s="191"/>
      <c r="B687" s="98"/>
      <c r="C687" s="98"/>
      <c r="D687" s="107"/>
      <c r="E687" s="100"/>
      <c r="F687" s="85"/>
      <c r="G687" s="102"/>
      <c r="H687" s="102"/>
      <c r="I687" s="102"/>
      <c r="J687" s="102"/>
      <c r="K687" s="102"/>
      <c r="L687" s="102"/>
      <c r="M687" s="102"/>
      <c r="N687" s="122"/>
    </row>
    <row r="688" ht="36.75" customHeight="1">
      <c r="A688" s="191">
        <v>268.0</v>
      </c>
      <c r="B688" s="98" t="s">
        <v>387</v>
      </c>
      <c r="C688" s="98">
        <v>250000.0</v>
      </c>
      <c r="D688" s="107">
        <v>1.0</v>
      </c>
      <c r="E688" s="100" t="s">
        <v>388</v>
      </c>
      <c r="F688" s="85">
        <f>C688</f>
        <v>250000</v>
      </c>
      <c r="G688" s="102"/>
      <c r="H688" s="102">
        <f>F688/4</f>
        <v>62500</v>
      </c>
      <c r="I688" s="102"/>
      <c r="J688" s="102">
        <f>H688</f>
        <v>62500</v>
      </c>
      <c r="K688" s="102"/>
      <c r="L688" s="102">
        <f>H688</f>
        <v>62500</v>
      </c>
      <c r="M688" s="102"/>
      <c r="N688" s="122">
        <f>H688</f>
        <v>62500</v>
      </c>
    </row>
    <row r="689" ht="16.5" customHeight="1">
      <c r="A689" s="191"/>
      <c r="B689" s="98"/>
      <c r="C689" s="98"/>
      <c r="D689" s="107"/>
      <c r="E689" s="100"/>
      <c r="F689" s="85"/>
      <c r="G689" s="102"/>
      <c r="H689" s="102"/>
      <c r="I689" s="102"/>
      <c r="J689" s="102"/>
      <c r="K689" s="102"/>
      <c r="L689" s="102"/>
      <c r="M689" s="102"/>
      <c r="N689" s="122"/>
    </row>
    <row r="690" ht="13.5" customHeight="1">
      <c r="A690" s="191"/>
      <c r="B690" s="84" t="s">
        <v>389</v>
      </c>
      <c r="C690" s="98"/>
      <c r="D690" s="107"/>
      <c r="E690" s="100"/>
      <c r="F690" s="85"/>
      <c r="G690" s="102"/>
      <c r="H690" s="102"/>
      <c r="I690" s="102"/>
      <c r="J690" s="102"/>
      <c r="K690" s="102"/>
      <c r="L690" s="102"/>
      <c r="M690" s="102"/>
      <c r="N690" s="122"/>
    </row>
    <row r="691" ht="16.5" customHeight="1">
      <c r="A691" s="191">
        <v>268.0</v>
      </c>
      <c r="B691" s="98" t="s">
        <v>390</v>
      </c>
      <c r="C691" s="98">
        <v>5000000.0</v>
      </c>
      <c r="D691" s="107">
        <v>1.0</v>
      </c>
      <c r="E691" s="100" t="s">
        <v>96</v>
      </c>
      <c r="F691" s="85">
        <f>C691</f>
        <v>5000000</v>
      </c>
      <c r="G691" s="102"/>
      <c r="H691" s="102">
        <f>F691</f>
        <v>5000000</v>
      </c>
      <c r="I691" s="102"/>
      <c r="J691" s="102"/>
      <c r="K691" s="102"/>
      <c r="L691" s="102"/>
      <c r="M691" s="102"/>
      <c r="N691" s="122"/>
    </row>
    <row r="692" ht="15.0" customHeight="1">
      <c r="A692" s="191"/>
      <c r="B692" s="84"/>
      <c r="C692" s="98"/>
      <c r="D692" s="107"/>
      <c r="E692" s="100"/>
      <c r="F692" s="85"/>
      <c r="G692" s="102"/>
      <c r="H692" s="102"/>
      <c r="I692" s="102"/>
      <c r="J692" s="102"/>
      <c r="K692" s="102"/>
      <c r="L692" s="102"/>
      <c r="M692" s="102"/>
      <c r="N692" s="122"/>
    </row>
    <row r="693" ht="32.25" customHeight="1">
      <c r="A693" s="191">
        <v>270.0</v>
      </c>
      <c r="B693" s="98" t="s">
        <v>391</v>
      </c>
      <c r="C693" s="98">
        <v>4.99995134E7</v>
      </c>
      <c r="D693" s="107">
        <v>1.0</v>
      </c>
      <c r="E693" s="100" t="s">
        <v>392</v>
      </c>
      <c r="F693" s="85">
        <f>C693</f>
        <v>49999513.4</v>
      </c>
      <c r="G693" s="102"/>
      <c r="H693" s="102">
        <f>C693</f>
        <v>49999513.4</v>
      </c>
      <c r="I693" s="102"/>
      <c r="J693" s="102"/>
      <c r="K693" s="102"/>
      <c r="L693" s="102"/>
      <c r="M693" s="102"/>
      <c r="N693" s="122"/>
    </row>
    <row r="694" ht="15.0" customHeight="1">
      <c r="A694" s="191"/>
      <c r="B694" s="98"/>
      <c r="C694" s="98"/>
      <c r="D694" s="107"/>
      <c r="E694" s="100"/>
      <c r="F694" s="85"/>
      <c r="G694" s="102"/>
      <c r="H694" s="102"/>
      <c r="I694" s="102"/>
      <c r="J694" s="102"/>
      <c r="K694" s="102"/>
      <c r="L694" s="102"/>
      <c r="M694" s="102"/>
      <c r="N694" s="122"/>
    </row>
    <row r="695" ht="23.25" customHeight="1">
      <c r="A695" s="191">
        <v>271.0</v>
      </c>
      <c r="B695" s="98" t="s">
        <v>393</v>
      </c>
      <c r="C695" s="98">
        <v>1500000.0</v>
      </c>
      <c r="D695" s="107">
        <v>1.0</v>
      </c>
      <c r="E695" s="100" t="s">
        <v>96</v>
      </c>
      <c r="F695" s="85">
        <f>C695</f>
        <v>1500000</v>
      </c>
      <c r="G695" s="102"/>
      <c r="H695" s="102"/>
      <c r="I695" s="102"/>
      <c r="J695" s="102"/>
      <c r="K695" s="102"/>
      <c r="L695" s="102">
        <f>C695</f>
        <v>1500000</v>
      </c>
      <c r="M695" s="102"/>
      <c r="N695" s="122"/>
    </row>
    <row r="696" ht="18.75" customHeight="1">
      <c r="A696" s="191"/>
      <c r="B696" s="98"/>
      <c r="C696" s="98"/>
      <c r="D696" s="107"/>
      <c r="E696" s="100"/>
      <c r="F696" s="85"/>
      <c r="G696" s="102"/>
      <c r="H696" s="102"/>
      <c r="I696" s="102"/>
      <c r="J696" s="102"/>
      <c r="K696" s="102"/>
      <c r="L696" s="102"/>
      <c r="M696" s="102"/>
      <c r="N696" s="122"/>
    </row>
    <row r="697" ht="18.75" customHeight="1">
      <c r="A697" s="191"/>
      <c r="B697" s="84" t="s">
        <v>394</v>
      </c>
      <c r="C697" s="98"/>
      <c r="D697" s="107"/>
      <c r="E697" s="100"/>
      <c r="F697" s="85"/>
      <c r="G697" s="102"/>
      <c r="H697" s="102"/>
      <c r="I697" s="102"/>
      <c r="J697" s="102"/>
      <c r="K697" s="102"/>
      <c r="L697" s="102"/>
      <c r="M697" s="102"/>
      <c r="N697" s="122"/>
    </row>
    <row r="698" ht="33.0" customHeight="1">
      <c r="A698" s="191">
        <v>272.0</v>
      </c>
      <c r="B698" s="84" t="s">
        <v>395</v>
      </c>
      <c r="C698" s="98">
        <v>5000000.0</v>
      </c>
      <c r="D698" s="107">
        <v>1.0</v>
      </c>
      <c r="E698" s="100" t="s">
        <v>96</v>
      </c>
      <c r="F698" s="85">
        <f>C698</f>
        <v>5000000</v>
      </c>
      <c r="G698" s="102"/>
      <c r="H698" s="102"/>
      <c r="I698" s="102"/>
      <c r="J698" s="102"/>
      <c r="K698" s="102"/>
      <c r="L698" s="102">
        <f>C698</f>
        <v>5000000</v>
      </c>
      <c r="M698" s="102"/>
      <c r="N698" s="122"/>
    </row>
    <row r="699" ht="15.0" customHeight="1">
      <c r="A699" s="191"/>
      <c r="B699" s="98"/>
      <c r="C699" s="98"/>
      <c r="D699" s="107"/>
      <c r="E699" s="100"/>
      <c r="F699" s="85"/>
      <c r="G699" s="102"/>
      <c r="H699" s="102"/>
      <c r="I699" s="102"/>
      <c r="J699" s="102"/>
      <c r="K699" s="102"/>
      <c r="L699" s="102"/>
      <c r="M699" s="102"/>
      <c r="N699" s="122"/>
    </row>
    <row r="700" ht="18.75" customHeight="1">
      <c r="A700" s="191">
        <v>273.0</v>
      </c>
      <c r="B700" s="84" t="s">
        <v>396</v>
      </c>
      <c r="C700" s="98">
        <v>1.5E7</v>
      </c>
      <c r="D700" s="107">
        <v>1.0</v>
      </c>
      <c r="E700" s="100" t="s">
        <v>96</v>
      </c>
      <c r="F700" s="85">
        <f>C700</f>
        <v>15000000</v>
      </c>
      <c r="G700" s="102"/>
      <c r="H700" s="102"/>
      <c r="I700" s="102"/>
      <c r="J700" s="102"/>
      <c r="K700" s="102"/>
      <c r="L700" s="102">
        <f>C700</f>
        <v>15000000</v>
      </c>
      <c r="M700" s="102"/>
      <c r="N700" s="122"/>
    </row>
    <row r="701" ht="15.0" customHeight="1">
      <c r="A701" s="191"/>
      <c r="B701" s="98"/>
      <c r="C701" s="98"/>
      <c r="D701" s="107"/>
      <c r="E701" s="100"/>
      <c r="F701" s="85"/>
      <c r="G701" s="102"/>
      <c r="H701" s="102"/>
      <c r="I701" s="102"/>
      <c r="J701" s="102"/>
      <c r="K701" s="102"/>
      <c r="L701" s="102"/>
      <c r="M701" s="102"/>
      <c r="N701" s="122"/>
    </row>
    <row r="702" ht="28.5" customHeight="1">
      <c r="A702" s="191">
        <v>274.0</v>
      </c>
      <c r="B702" s="84" t="s">
        <v>397</v>
      </c>
      <c r="C702" s="98">
        <v>2000000.0</v>
      </c>
      <c r="D702" s="107">
        <v>1.0</v>
      </c>
      <c r="E702" s="100" t="s">
        <v>96</v>
      </c>
      <c r="F702" s="85">
        <f>C702</f>
        <v>2000000</v>
      </c>
      <c r="G702" s="102"/>
      <c r="H702" s="102"/>
      <c r="I702" s="102"/>
      <c r="J702" s="102"/>
      <c r="K702" s="102"/>
      <c r="L702" s="102">
        <f>C702</f>
        <v>2000000</v>
      </c>
      <c r="M702" s="102"/>
      <c r="N702" s="122"/>
    </row>
    <row r="703" ht="15.0" customHeight="1">
      <c r="A703" s="191"/>
      <c r="B703" s="98"/>
      <c r="C703" s="98"/>
      <c r="D703" s="107"/>
      <c r="E703" s="100"/>
      <c r="F703" s="85"/>
      <c r="G703" s="102"/>
      <c r="H703" s="102"/>
      <c r="I703" s="102"/>
      <c r="J703" s="102"/>
      <c r="K703" s="102"/>
      <c r="L703" s="102"/>
      <c r="M703" s="102"/>
      <c r="N703" s="122"/>
    </row>
    <row r="704" ht="18.75" customHeight="1">
      <c r="A704" s="191"/>
      <c r="B704" s="84" t="s">
        <v>398</v>
      </c>
      <c r="C704" s="98"/>
      <c r="D704" s="107"/>
      <c r="E704" s="100"/>
      <c r="F704" s="85"/>
      <c r="G704" s="102"/>
      <c r="H704" s="102"/>
      <c r="I704" s="102"/>
      <c r="J704" s="102"/>
      <c r="K704" s="102"/>
      <c r="L704" s="102"/>
      <c r="M704" s="102"/>
      <c r="N704" s="122"/>
    </row>
    <row r="705" ht="15.75" customHeight="1">
      <c r="A705" s="191">
        <v>275.0</v>
      </c>
      <c r="B705" s="98" t="s">
        <v>393</v>
      </c>
      <c r="C705" s="98">
        <v>500000.0</v>
      </c>
      <c r="D705" s="107">
        <v>1.0</v>
      </c>
      <c r="E705" s="100" t="s">
        <v>96</v>
      </c>
      <c r="F705" s="85">
        <f>C705</f>
        <v>500000</v>
      </c>
      <c r="G705" s="102"/>
      <c r="H705" s="102"/>
      <c r="I705" s="102"/>
      <c r="J705" s="102"/>
      <c r="K705" s="102"/>
      <c r="L705" s="102">
        <f>C705</f>
        <v>500000</v>
      </c>
      <c r="M705" s="102"/>
      <c r="N705" s="122"/>
    </row>
    <row r="706" ht="15.75" customHeight="1">
      <c r="A706" s="191"/>
      <c r="B706" s="98"/>
      <c r="C706" s="98"/>
      <c r="D706" s="107"/>
      <c r="E706" s="100"/>
      <c r="F706" s="85"/>
      <c r="G706" s="102"/>
      <c r="H706" s="102"/>
      <c r="I706" s="102"/>
      <c r="J706" s="102"/>
      <c r="K706" s="102"/>
      <c r="L706" s="102"/>
      <c r="M706" s="102"/>
      <c r="N706" s="122"/>
    </row>
    <row r="707" ht="15.75" customHeight="1">
      <c r="A707" s="191">
        <v>276.0</v>
      </c>
      <c r="B707" s="98" t="s">
        <v>399</v>
      </c>
      <c r="C707" s="98">
        <v>4903500.0</v>
      </c>
      <c r="D707" s="107">
        <v>1.0</v>
      </c>
      <c r="E707" s="100" t="s">
        <v>96</v>
      </c>
      <c r="F707" s="85">
        <f>C707</f>
        <v>4903500</v>
      </c>
      <c r="G707" s="102"/>
      <c r="H707" s="102">
        <f>F707</f>
        <v>4903500</v>
      </c>
      <c r="I707" s="102"/>
      <c r="J707" s="102"/>
      <c r="K707" s="102"/>
      <c r="L707" s="102"/>
      <c r="M707" s="102"/>
      <c r="N707" s="122"/>
    </row>
    <row r="708" ht="15.75" customHeight="1">
      <c r="A708" s="191"/>
      <c r="B708" s="98"/>
      <c r="C708" s="98"/>
      <c r="D708" s="107"/>
      <c r="E708" s="100"/>
      <c r="F708" s="2"/>
      <c r="G708" s="102"/>
      <c r="H708" s="102"/>
      <c r="I708" s="102"/>
      <c r="J708" s="102"/>
      <c r="K708" s="102"/>
      <c r="L708" s="98"/>
      <c r="M708" s="102"/>
      <c r="N708" s="122"/>
    </row>
    <row r="709" ht="15.75" customHeight="1">
      <c r="A709" s="219" t="s">
        <v>155</v>
      </c>
      <c r="B709" s="165"/>
      <c r="C709" s="220"/>
      <c r="D709" s="221"/>
      <c r="E709" s="520"/>
      <c r="F709" s="203">
        <f>SUM(F662:F707)</f>
        <v>126692728.8</v>
      </c>
      <c r="G709" s="169"/>
      <c r="H709" s="169"/>
      <c r="I709" s="170"/>
      <c r="J709" s="170"/>
      <c r="K709" s="521"/>
      <c r="L709" s="170"/>
      <c r="M709" s="170"/>
      <c r="N709" s="522"/>
    </row>
    <row r="710" ht="15.75" customHeight="1">
      <c r="A710" s="191"/>
      <c r="B710" s="523"/>
      <c r="C710" s="316"/>
      <c r="D710" s="381"/>
      <c r="E710" s="382"/>
      <c r="F710" s="205"/>
      <c r="G710" s="159"/>
      <c r="H710" s="159"/>
      <c r="I710" s="94"/>
      <c r="J710" s="94"/>
      <c r="K710" s="94"/>
      <c r="L710" s="159"/>
      <c r="M710" s="159"/>
      <c r="N710" s="237"/>
    </row>
    <row r="711" ht="15.75" customHeight="1">
      <c r="A711" s="206"/>
      <c r="B711" s="207" t="s">
        <v>48</v>
      </c>
      <c r="C711" s="524"/>
      <c r="D711" s="71"/>
      <c r="E711" s="72"/>
      <c r="F711" s="525"/>
      <c r="G711" s="74"/>
      <c r="H711" s="74"/>
      <c r="I711" s="74"/>
      <c r="J711" s="74"/>
      <c r="K711" s="74"/>
      <c r="L711" s="74"/>
      <c r="M711" s="74"/>
      <c r="N711" s="75"/>
    </row>
    <row r="712" ht="15.75" customHeight="1">
      <c r="A712" s="191"/>
      <c r="B712" s="89"/>
      <c r="C712" s="193"/>
      <c r="D712" s="194"/>
      <c r="E712" s="91"/>
      <c r="F712" s="92"/>
      <c r="G712" s="94"/>
      <c r="H712" s="94"/>
      <c r="I712" s="94"/>
      <c r="J712" s="94"/>
      <c r="K712" s="94"/>
      <c r="L712" s="94"/>
      <c r="M712" s="94"/>
      <c r="N712" s="95"/>
    </row>
    <row r="713" ht="15.75" customHeight="1">
      <c r="A713" s="88"/>
      <c r="B713" s="84" t="s">
        <v>400</v>
      </c>
      <c r="C713" s="197"/>
      <c r="D713" s="107"/>
      <c r="E713" s="100"/>
      <c r="F713" s="85"/>
      <c r="G713" s="102"/>
      <c r="H713" s="102"/>
      <c r="I713" s="102"/>
      <c r="J713" s="102"/>
      <c r="K713" s="102"/>
      <c r="L713" s="102"/>
      <c r="M713" s="102"/>
      <c r="N713" s="122"/>
    </row>
    <row r="714" ht="15.75" customHeight="1">
      <c r="A714" s="88">
        <v>277.0</v>
      </c>
      <c r="B714" s="84" t="s">
        <v>401</v>
      </c>
      <c r="C714" s="197">
        <v>9360.0</v>
      </c>
      <c r="D714" s="107">
        <v>1.0</v>
      </c>
      <c r="E714" s="100" t="s">
        <v>96</v>
      </c>
      <c r="F714" s="85">
        <f>C714</f>
        <v>9360</v>
      </c>
      <c r="G714" s="102"/>
      <c r="H714" s="102">
        <v>6612.0</v>
      </c>
      <c r="I714" s="102"/>
      <c r="J714" s="102">
        <v>1974.0</v>
      </c>
      <c r="K714" s="102"/>
      <c r="L714" s="102">
        <v>774.0</v>
      </c>
      <c r="M714" s="102"/>
      <c r="N714" s="122"/>
    </row>
    <row r="715" ht="15.75" customHeight="1">
      <c r="A715" s="219" t="s">
        <v>155</v>
      </c>
      <c r="B715" s="165"/>
      <c r="C715" s="526"/>
      <c r="D715" s="527"/>
      <c r="E715" s="528"/>
      <c r="F715" s="333">
        <v>9360.0</v>
      </c>
      <c r="G715" s="170"/>
      <c r="H715" s="204"/>
      <c r="I715" s="529"/>
      <c r="J715" s="170"/>
      <c r="K715" s="529"/>
      <c r="L715" s="170"/>
      <c r="M715" s="529"/>
      <c r="N715" s="171"/>
    </row>
    <row r="716" ht="15.75" customHeight="1">
      <c r="A716" s="191"/>
      <c r="B716" s="89"/>
      <c r="C716" s="193"/>
      <c r="D716" s="194"/>
      <c r="E716" s="91"/>
      <c r="F716" s="92"/>
      <c r="G716" s="94"/>
      <c r="H716" s="94"/>
      <c r="I716" s="94"/>
      <c r="J716" s="94"/>
      <c r="K716" s="94"/>
      <c r="L716" s="94"/>
      <c r="M716" s="94"/>
      <c r="N716" s="95"/>
    </row>
    <row r="717" ht="15.75" customHeight="1">
      <c r="A717" s="206"/>
      <c r="B717" s="223" t="s">
        <v>50</v>
      </c>
      <c r="C717" s="208"/>
      <c r="D717" s="209"/>
      <c r="E717" s="210"/>
      <c r="F717" s="211"/>
      <c r="G717" s="212"/>
      <c r="H717" s="212"/>
      <c r="I717" s="212"/>
      <c r="J717" s="212"/>
      <c r="K717" s="212"/>
      <c r="L717" s="212"/>
      <c r="M717" s="212"/>
      <c r="N717" s="213"/>
    </row>
    <row r="718" ht="15.75" customHeight="1">
      <c r="A718" s="191"/>
      <c r="B718" s="89"/>
      <c r="C718" s="193"/>
      <c r="D718" s="194"/>
      <c r="E718" s="91"/>
      <c r="F718" s="92"/>
      <c r="G718" s="94"/>
      <c r="H718" s="94"/>
      <c r="I718" s="94"/>
      <c r="J718" s="94"/>
      <c r="K718" s="94"/>
      <c r="L718" s="94"/>
      <c r="M718" s="94"/>
      <c r="N718" s="95"/>
    </row>
    <row r="719" ht="15.75" customHeight="1">
      <c r="A719" s="19"/>
      <c r="B719" s="84" t="s">
        <v>402</v>
      </c>
      <c r="C719" s="324"/>
      <c r="D719" s="288"/>
      <c r="E719" s="127"/>
      <c r="F719" s="151"/>
      <c r="G719" s="102"/>
      <c r="H719" s="102"/>
      <c r="I719" s="94"/>
      <c r="J719" s="94"/>
      <c r="K719" s="94"/>
      <c r="L719" s="94"/>
      <c r="M719" s="94"/>
      <c r="N719" s="95"/>
    </row>
    <row r="720" ht="15.75" customHeight="1">
      <c r="A720" s="191">
        <v>278.0</v>
      </c>
      <c r="B720" s="98" t="s">
        <v>401</v>
      </c>
      <c r="C720" s="98">
        <v>47600.0</v>
      </c>
      <c r="D720" s="107">
        <v>1.0</v>
      </c>
      <c r="E720" s="100" t="s">
        <v>96</v>
      </c>
      <c r="F720" s="530">
        <f>C720</f>
        <v>47600</v>
      </c>
      <c r="G720" s="108"/>
      <c r="H720" s="102">
        <f>F720</f>
        <v>47600</v>
      </c>
      <c r="I720" s="94"/>
      <c r="J720" s="94"/>
      <c r="K720" s="94"/>
      <c r="L720" s="94"/>
      <c r="M720" s="94"/>
      <c r="N720" s="95"/>
    </row>
    <row r="721" ht="15.75" customHeight="1">
      <c r="A721" s="88"/>
      <c r="B721" s="89"/>
      <c r="C721" s="129"/>
      <c r="D721" s="194"/>
      <c r="E721" s="129"/>
      <c r="F721" s="16"/>
      <c r="G721" s="109"/>
      <c r="H721" s="2"/>
      <c r="I721" s="94"/>
      <c r="J721" s="94"/>
      <c r="K721" s="94"/>
      <c r="L721" s="94"/>
      <c r="M721" s="94"/>
      <c r="N721" s="95"/>
    </row>
    <row r="722" ht="15.75" customHeight="1">
      <c r="A722" s="191">
        <v>279.0</v>
      </c>
      <c r="B722" s="84" t="s">
        <v>170</v>
      </c>
      <c r="C722" s="98">
        <v>10000.0</v>
      </c>
      <c r="D722" s="107">
        <v>1.0</v>
      </c>
      <c r="E722" s="100" t="s">
        <v>96</v>
      </c>
      <c r="F722" s="530">
        <f>C722</f>
        <v>10000</v>
      </c>
      <c r="G722" s="153"/>
      <c r="H722" s="154">
        <f>F722</f>
        <v>10000</v>
      </c>
      <c r="I722" s="152"/>
      <c r="J722" s="152"/>
      <c r="K722" s="152"/>
      <c r="L722" s="152"/>
      <c r="M722" s="152"/>
      <c r="N722" s="372"/>
    </row>
    <row r="723" ht="15.75" customHeight="1">
      <c r="A723" s="191"/>
      <c r="B723" s="98"/>
      <c r="C723" s="531"/>
      <c r="D723" s="107"/>
      <c r="E723" s="531"/>
      <c r="F723" s="2"/>
      <c r="G723" s="532"/>
      <c r="H723" s="531"/>
      <c r="I723" s="129"/>
      <c r="J723" s="129"/>
      <c r="K723" s="129"/>
      <c r="L723" s="129"/>
      <c r="M723" s="129"/>
      <c r="N723" s="183"/>
    </row>
    <row r="724" ht="15.75" customHeight="1">
      <c r="A724" s="219" t="s">
        <v>155</v>
      </c>
      <c r="B724" s="165"/>
      <c r="C724" s="533"/>
      <c r="D724" s="201"/>
      <c r="E724" s="534"/>
      <c r="F724" s="505">
        <f>SUM(F720:F722)</f>
        <v>57600</v>
      </c>
      <c r="G724" s="535"/>
      <c r="H724" s="535"/>
      <c r="I724" s="535"/>
      <c r="J724" s="535"/>
      <c r="K724" s="535"/>
      <c r="L724" s="535"/>
      <c r="M724" s="535"/>
      <c r="N724" s="536"/>
      <c r="O724" s="481"/>
      <c r="P724" s="481"/>
      <c r="Q724" s="481"/>
      <c r="R724" s="481"/>
      <c r="S724" s="481"/>
      <c r="T724" s="481"/>
      <c r="U724" s="481"/>
      <c r="V724" s="481"/>
      <c r="W724" s="481"/>
      <c r="X724" s="481"/>
      <c r="Y724" s="481"/>
      <c r="Z724" s="481"/>
      <c r="AA724" s="481"/>
      <c r="AB724" s="481"/>
      <c r="AC724" s="481"/>
      <c r="AD724" s="481"/>
      <c r="AE724" s="481"/>
      <c r="AF724" s="481"/>
      <c r="AG724" s="481"/>
      <c r="AH724" s="481"/>
    </row>
    <row r="725" ht="15.75" customHeight="1">
      <c r="A725" s="191"/>
      <c r="B725" s="89"/>
      <c r="C725" s="193"/>
      <c r="D725" s="194"/>
      <c r="E725" s="2"/>
      <c r="F725" s="92"/>
      <c r="G725" s="94"/>
      <c r="H725" s="94"/>
      <c r="I725" s="537"/>
      <c r="J725" s="152"/>
      <c r="K725" s="519"/>
      <c r="L725" s="152"/>
      <c r="M725" s="94"/>
      <c r="N725" s="95"/>
      <c r="O725" s="481"/>
      <c r="P725" s="481"/>
      <c r="Q725" s="481"/>
      <c r="R725" s="481"/>
      <c r="S725" s="481"/>
      <c r="T725" s="481"/>
      <c r="U725" s="481"/>
      <c r="V725" s="481"/>
      <c r="W725" s="481"/>
      <c r="X725" s="481"/>
      <c r="Y725" s="481"/>
      <c r="Z725" s="481"/>
      <c r="AA725" s="481"/>
      <c r="AB725" s="481"/>
      <c r="AC725" s="481"/>
      <c r="AD725" s="481"/>
      <c r="AE725" s="481"/>
      <c r="AF725" s="481"/>
      <c r="AG725" s="481"/>
      <c r="AH725" s="481"/>
    </row>
    <row r="726" ht="15.75" customHeight="1">
      <c r="A726" s="206"/>
      <c r="B726" s="207" t="s">
        <v>403</v>
      </c>
      <c r="C726" s="208"/>
      <c r="D726" s="209"/>
      <c r="E726" s="210"/>
      <c r="F726" s="211"/>
      <c r="G726" s="212"/>
      <c r="H726" s="538"/>
      <c r="I726" s="212"/>
      <c r="J726" s="212"/>
      <c r="K726" s="212"/>
      <c r="L726" s="212"/>
      <c r="M726" s="497"/>
      <c r="N726" s="213"/>
      <c r="O726" s="481"/>
      <c r="P726" s="481"/>
      <c r="Q726" s="481"/>
      <c r="R726" s="481"/>
      <c r="S726" s="481"/>
      <c r="T726" s="481"/>
      <c r="U726" s="481"/>
      <c r="V726" s="481"/>
      <c r="W726" s="481"/>
      <c r="X726" s="481"/>
      <c r="Y726" s="481"/>
      <c r="Z726" s="481"/>
      <c r="AA726" s="481"/>
      <c r="AB726" s="481"/>
      <c r="AC726" s="481"/>
      <c r="AD726" s="481"/>
      <c r="AE726" s="481"/>
      <c r="AF726" s="481"/>
      <c r="AG726" s="481"/>
      <c r="AH726" s="481"/>
    </row>
    <row r="727" ht="15.75" customHeight="1">
      <c r="A727" s="191"/>
      <c r="B727" s="539"/>
      <c r="C727" s="193"/>
      <c r="D727" s="194"/>
      <c r="E727" s="91"/>
      <c r="F727" s="92"/>
      <c r="G727" s="94"/>
      <c r="H727" s="233"/>
      <c r="I727" s="94"/>
      <c r="J727" s="94"/>
      <c r="K727" s="94"/>
      <c r="L727" s="94"/>
      <c r="M727" s="109"/>
      <c r="N727" s="95"/>
      <c r="O727" s="481"/>
      <c r="P727" s="481"/>
      <c r="Q727" s="481"/>
      <c r="R727" s="481"/>
      <c r="S727" s="481"/>
      <c r="T727" s="481"/>
      <c r="U727" s="481"/>
      <c r="V727" s="481"/>
      <c r="W727" s="481"/>
      <c r="X727" s="481"/>
      <c r="Y727" s="481"/>
      <c r="Z727" s="481"/>
      <c r="AA727" s="481"/>
      <c r="AB727" s="481"/>
      <c r="AC727" s="481"/>
      <c r="AD727" s="481"/>
      <c r="AE727" s="481"/>
      <c r="AF727" s="481"/>
      <c r="AG727" s="481"/>
      <c r="AH727" s="481"/>
    </row>
    <row r="728" ht="15.75" customHeight="1">
      <c r="A728" s="191"/>
      <c r="B728" s="84" t="s">
        <v>404</v>
      </c>
      <c r="C728" s="197"/>
      <c r="D728" s="107"/>
      <c r="E728" s="100"/>
      <c r="F728" s="85"/>
      <c r="G728" s="102"/>
      <c r="H728" s="231"/>
      <c r="I728" s="102"/>
      <c r="J728" s="102"/>
      <c r="K728" s="102"/>
      <c r="L728" s="102"/>
      <c r="M728" s="108"/>
      <c r="N728" s="122"/>
      <c r="O728" s="481"/>
      <c r="P728" s="481"/>
      <c r="Q728" s="481"/>
      <c r="R728" s="481"/>
      <c r="S728" s="481"/>
      <c r="T728" s="481"/>
      <c r="U728" s="481"/>
      <c r="V728" s="481"/>
      <c r="W728" s="481"/>
      <c r="X728" s="481"/>
      <c r="Y728" s="481"/>
      <c r="Z728" s="481"/>
      <c r="AA728" s="481"/>
      <c r="AB728" s="481"/>
      <c r="AC728" s="481"/>
      <c r="AD728" s="481"/>
      <c r="AE728" s="481"/>
      <c r="AF728" s="481"/>
      <c r="AG728" s="481"/>
      <c r="AH728" s="481"/>
    </row>
    <row r="729" ht="15.75" customHeight="1">
      <c r="A729" s="191">
        <v>280.0</v>
      </c>
      <c r="B729" s="98" t="s">
        <v>405</v>
      </c>
      <c r="C729" s="197">
        <v>499994.0</v>
      </c>
      <c r="D729" s="107">
        <v>1.0</v>
      </c>
      <c r="E729" s="100" t="s">
        <v>96</v>
      </c>
      <c r="F729" s="85">
        <f>C729</f>
        <v>499994</v>
      </c>
      <c r="G729" s="102"/>
      <c r="H729" s="231">
        <f>F729/4</f>
        <v>124998.5</v>
      </c>
      <c r="I729" s="161"/>
      <c r="J729" s="161">
        <f>H729</f>
        <v>124998.5</v>
      </c>
      <c r="K729" s="161"/>
      <c r="L729" s="160">
        <f>H729</f>
        <v>124998.5</v>
      </c>
      <c r="M729" s="102"/>
      <c r="N729" s="122">
        <f>H729</f>
        <v>124998.5</v>
      </c>
      <c r="O729" s="481"/>
      <c r="P729" s="481"/>
      <c r="Q729" s="481"/>
      <c r="R729" s="481"/>
      <c r="S729" s="481"/>
      <c r="T729" s="481"/>
      <c r="U729" s="481"/>
      <c r="V729" s="481"/>
      <c r="W729" s="481"/>
      <c r="X729" s="481"/>
      <c r="Y729" s="481"/>
      <c r="Z729" s="481"/>
      <c r="AA729" s="481"/>
      <c r="AB729" s="481"/>
      <c r="AC729" s="481"/>
      <c r="AD729" s="481"/>
      <c r="AE729" s="481"/>
      <c r="AF729" s="481"/>
      <c r="AG729" s="481"/>
      <c r="AH729" s="481"/>
    </row>
    <row r="730" ht="15.75" customHeight="1">
      <c r="A730" s="191"/>
      <c r="B730" s="98"/>
      <c r="C730" s="197"/>
      <c r="D730" s="107"/>
      <c r="E730" s="100"/>
      <c r="F730" s="85"/>
      <c r="G730" s="102"/>
      <c r="H730" s="231"/>
      <c r="I730" s="102"/>
      <c r="J730" s="102"/>
      <c r="K730" s="102"/>
      <c r="L730" s="108"/>
      <c r="M730" s="102"/>
      <c r="N730" s="122"/>
      <c r="O730" s="481"/>
      <c r="P730" s="481"/>
      <c r="Q730" s="481"/>
      <c r="R730" s="481"/>
      <c r="S730" s="481"/>
      <c r="T730" s="481"/>
      <c r="U730" s="481"/>
      <c r="V730" s="481"/>
      <c r="W730" s="481"/>
      <c r="X730" s="481"/>
      <c r="Y730" s="481"/>
      <c r="Z730" s="481"/>
      <c r="AA730" s="481"/>
      <c r="AB730" s="481"/>
      <c r="AC730" s="481"/>
      <c r="AD730" s="481"/>
      <c r="AE730" s="481"/>
      <c r="AF730" s="481"/>
      <c r="AG730" s="481"/>
      <c r="AH730" s="481"/>
    </row>
    <row r="731" ht="15.75" customHeight="1">
      <c r="A731" s="191">
        <v>281.0</v>
      </c>
      <c r="B731" s="98" t="s">
        <v>148</v>
      </c>
      <c r="C731" s="197">
        <v>2970000.0</v>
      </c>
      <c r="D731" s="107">
        <v>1.0</v>
      </c>
      <c r="E731" s="100" t="s">
        <v>96</v>
      </c>
      <c r="F731" s="85">
        <f>C731</f>
        <v>2970000</v>
      </c>
      <c r="G731" s="102"/>
      <c r="H731" s="231"/>
      <c r="I731" s="102"/>
      <c r="J731" s="102"/>
      <c r="K731" s="102"/>
      <c r="L731" s="108"/>
      <c r="M731" s="102"/>
      <c r="N731" s="122"/>
      <c r="O731" s="481"/>
      <c r="P731" s="481"/>
      <c r="Q731" s="481"/>
      <c r="R731" s="481"/>
      <c r="S731" s="481"/>
      <c r="T731" s="481"/>
      <c r="U731" s="481"/>
      <c r="V731" s="481"/>
      <c r="W731" s="481"/>
      <c r="X731" s="481"/>
      <c r="Y731" s="481"/>
      <c r="Z731" s="481"/>
      <c r="AA731" s="481"/>
      <c r="AB731" s="481"/>
      <c r="AC731" s="481"/>
      <c r="AD731" s="481"/>
      <c r="AE731" s="481"/>
      <c r="AF731" s="481"/>
      <c r="AG731" s="481"/>
      <c r="AH731" s="481"/>
    </row>
    <row r="732" ht="15.75" customHeight="1">
      <c r="A732" s="191"/>
      <c r="B732" s="98"/>
      <c r="C732" s="197"/>
      <c r="D732" s="107"/>
      <c r="E732" s="100"/>
      <c r="F732" s="85"/>
      <c r="G732" s="102"/>
      <c r="H732" s="231"/>
      <c r="I732" s="102"/>
      <c r="J732" s="102"/>
      <c r="K732" s="102"/>
      <c r="L732" s="108"/>
      <c r="M732" s="102"/>
      <c r="N732" s="122"/>
      <c r="O732" s="481"/>
      <c r="P732" s="481"/>
      <c r="Q732" s="481"/>
      <c r="R732" s="481"/>
      <c r="S732" s="481"/>
      <c r="T732" s="481"/>
      <c r="U732" s="481"/>
      <c r="V732" s="481"/>
      <c r="W732" s="481"/>
      <c r="X732" s="481"/>
      <c r="Y732" s="481"/>
      <c r="Z732" s="481"/>
      <c r="AA732" s="481"/>
      <c r="AB732" s="481"/>
      <c r="AC732" s="481"/>
      <c r="AD732" s="481"/>
      <c r="AE732" s="481"/>
      <c r="AF732" s="481"/>
      <c r="AG732" s="481"/>
      <c r="AH732" s="481"/>
    </row>
    <row r="733" ht="15.75" customHeight="1">
      <c r="A733" s="191">
        <v>282.0</v>
      </c>
      <c r="B733" s="98" t="s">
        <v>406</v>
      </c>
      <c r="C733" s="197">
        <v>3000000.0</v>
      </c>
      <c r="D733" s="107">
        <v>1.0</v>
      </c>
      <c r="E733" s="100" t="s">
        <v>96</v>
      </c>
      <c r="F733" s="85">
        <f>C733</f>
        <v>3000000</v>
      </c>
      <c r="G733" s="102"/>
      <c r="H733" s="231">
        <f>F733/4</f>
        <v>750000</v>
      </c>
      <c r="I733" s="102"/>
      <c r="J733" s="102">
        <f>H733</f>
        <v>750000</v>
      </c>
      <c r="K733" s="102"/>
      <c r="L733" s="108">
        <f>H733</f>
        <v>750000</v>
      </c>
      <c r="M733" s="102"/>
      <c r="N733" s="122">
        <f>H733</f>
        <v>750000</v>
      </c>
      <c r="O733" s="481"/>
      <c r="P733" s="481"/>
      <c r="Q733" s="481"/>
      <c r="R733" s="481"/>
      <c r="S733" s="481"/>
      <c r="T733" s="481"/>
      <c r="U733" s="481"/>
      <c r="V733" s="481"/>
      <c r="W733" s="481"/>
      <c r="X733" s="481"/>
      <c r="Y733" s="481"/>
      <c r="Z733" s="481"/>
      <c r="AA733" s="481"/>
      <c r="AB733" s="481"/>
      <c r="AC733" s="481"/>
      <c r="AD733" s="481"/>
      <c r="AE733" s="481"/>
      <c r="AF733" s="481"/>
      <c r="AG733" s="481"/>
      <c r="AH733" s="481"/>
    </row>
    <row r="734" ht="12.0" customHeight="1">
      <c r="A734" s="191"/>
      <c r="B734" s="98"/>
      <c r="C734" s="197"/>
      <c r="D734" s="107"/>
      <c r="E734" s="100"/>
      <c r="F734" s="85"/>
      <c r="G734" s="102"/>
      <c r="H734" s="231"/>
      <c r="I734" s="102"/>
      <c r="J734" s="102"/>
      <c r="K734" s="102"/>
      <c r="L734" s="108"/>
      <c r="M734" s="102"/>
      <c r="N734" s="122"/>
      <c r="O734" s="481"/>
      <c r="P734" s="481"/>
      <c r="Q734" s="481"/>
      <c r="R734" s="481"/>
      <c r="S734" s="481"/>
      <c r="T734" s="481"/>
      <c r="U734" s="481"/>
      <c r="V734" s="481"/>
      <c r="W734" s="481"/>
      <c r="X734" s="481"/>
      <c r="Y734" s="481"/>
      <c r="Z734" s="481"/>
      <c r="AA734" s="481"/>
      <c r="AB734" s="481"/>
      <c r="AC734" s="481"/>
      <c r="AD734" s="481"/>
      <c r="AE734" s="481"/>
      <c r="AF734" s="481"/>
      <c r="AG734" s="481"/>
      <c r="AH734" s="481"/>
    </row>
    <row r="735" ht="15.75" customHeight="1">
      <c r="A735" s="191"/>
      <c r="B735" s="84" t="s">
        <v>407</v>
      </c>
      <c r="C735" s="197"/>
      <c r="D735" s="107"/>
      <c r="E735" s="100"/>
      <c r="F735" s="85"/>
      <c r="G735" s="102"/>
      <c r="H735" s="231"/>
      <c r="I735" s="102"/>
      <c r="J735" s="102"/>
      <c r="K735" s="102"/>
      <c r="L735" s="108"/>
      <c r="M735" s="102"/>
      <c r="N735" s="122"/>
      <c r="O735" s="481"/>
      <c r="P735" s="481"/>
      <c r="Q735" s="481"/>
      <c r="R735" s="481"/>
      <c r="S735" s="481"/>
      <c r="T735" s="481"/>
      <c r="U735" s="481"/>
      <c r="V735" s="481"/>
      <c r="W735" s="481"/>
      <c r="X735" s="481"/>
      <c r="Y735" s="481"/>
      <c r="Z735" s="481"/>
      <c r="AA735" s="481"/>
      <c r="AB735" s="481"/>
      <c r="AC735" s="481"/>
      <c r="AD735" s="481"/>
      <c r="AE735" s="481"/>
      <c r="AF735" s="481"/>
      <c r="AG735" s="481"/>
      <c r="AH735" s="481"/>
    </row>
    <row r="736" ht="15.75" customHeight="1">
      <c r="A736" s="215">
        <v>283.0</v>
      </c>
      <c r="B736" s="84" t="s">
        <v>408</v>
      </c>
      <c r="C736" s="197">
        <v>3.311E7</v>
      </c>
      <c r="D736" s="107">
        <v>1.0</v>
      </c>
      <c r="E736" s="100" t="s">
        <v>96</v>
      </c>
      <c r="F736" s="85">
        <f>C736</f>
        <v>33110000</v>
      </c>
      <c r="G736" s="102"/>
      <c r="H736" s="231">
        <f>F736/2</f>
        <v>16555000</v>
      </c>
      <c r="I736" s="102"/>
      <c r="J736" s="102"/>
      <c r="K736" s="102"/>
      <c r="L736" s="108">
        <f>H736</f>
        <v>16555000</v>
      </c>
      <c r="M736" s="102"/>
      <c r="N736" s="122"/>
      <c r="O736" s="481"/>
      <c r="P736" s="481"/>
      <c r="Q736" s="481"/>
      <c r="R736" s="481"/>
      <c r="S736" s="481"/>
      <c r="T736" s="481"/>
      <c r="U736" s="481"/>
      <c r="V736" s="481"/>
      <c r="W736" s="481"/>
      <c r="X736" s="481"/>
      <c r="Y736" s="481"/>
      <c r="Z736" s="481"/>
      <c r="AA736" s="481"/>
      <c r="AB736" s="481"/>
      <c r="AC736" s="481"/>
      <c r="AD736" s="481"/>
      <c r="AE736" s="481"/>
      <c r="AF736" s="481"/>
      <c r="AG736" s="481"/>
      <c r="AH736" s="481"/>
    </row>
    <row r="737" ht="15.75" customHeight="1">
      <c r="A737" s="96"/>
      <c r="B737" s="97"/>
      <c r="C737" s="324"/>
      <c r="D737" s="107"/>
      <c r="E737" s="100"/>
      <c r="F737" s="85"/>
      <c r="G737" s="102"/>
      <c r="H737" s="231"/>
      <c r="I737" s="102"/>
      <c r="J737" s="102"/>
      <c r="K737" s="102"/>
      <c r="L737" s="108"/>
      <c r="M737" s="102"/>
      <c r="N737" s="122"/>
      <c r="O737" s="481"/>
      <c r="P737" s="481"/>
      <c r="Q737" s="481"/>
      <c r="R737" s="481"/>
      <c r="S737" s="481"/>
      <c r="T737" s="481"/>
      <c r="U737" s="481"/>
      <c r="V737" s="481"/>
      <c r="W737" s="481"/>
      <c r="X737" s="481"/>
      <c r="Y737" s="481"/>
      <c r="Z737" s="481"/>
      <c r="AA737" s="481"/>
      <c r="AB737" s="481"/>
      <c r="AC737" s="481"/>
      <c r="AD737" s="481"/>
      <c r="AE737" s="481"/>
      <c r="AF737" s="481"/>
      <c r="AG737" s="481"/>
      <c r="AH737" s="481"/>
    </row>
    <row r="738" ht="15.75" customHeight="1">
      <c r="A738" s="182"/>
      <c r="B738" s="84" t="s">
        <v>409</v>
      </c>
      <c r="C738" s="98"/>
      <c r="D738" s="116"/>
      <c r="E738" s="100"/>
      <c r="F738" s="85"/>
      <c r="G738" s="102"/>
      <c r="H738" s="231"/>
      <c r="I738" s="102"/>
      <c r="J738" s="102"/>
      <c r="K738" s="102"/>
      <c r="L738" s="108"/>
      <c r="M738" s="102"/>
      <c r="N738" s="122"/>
    </row>
    <row r="739" ht="15.75" customHeight="1">
      <c r="A739" s="96">
        <v>284.0</v>
      </c>
      <c r="B739" s="146" t="s">
        <v>410</v>
      </c>
      <c r="C739" s="321">
        <v>50000.0</v>
      </c>
      <c r="D739" s="107"/>
      <c r="E739" s="100"/>
      <c r="F739" s="85">
        <f t="shared" ref="F739:F740" si="78">C739</f>
        <v>50000</v>
      </c>
      <c r="G739" s="102"/>
      <c r="H739" s="231"/>
      <c r="I739" s="102"/>
      <c r="J739" s="102"/>
      <c r="K739" s="102"/>
      <c r="L739" s="108"/>
      <c r="M739" s="102"/>
      <c r="N739" s="122">
        <f t="shared" ref="N739:N740" si="79">F739</f>
        <v>50000</v>
      </c>
    </row>
    <row r="740" ht="15.75" customHeight="1">
      <c r="A740" s="215">
        <v>285.0</v>
      </c>
      <c r="B740" s="97" t="s">
        <v>98</v>
      </c>
      <c r="C740" s="197">
        <v>49999.8</v>
      </c>
      <c r="D740" s="107">
        <v>1.0</v>
      </c>
      <c r="E740" s="100" t="s">
        <v>96</v>
      </c>
      <c r="F740" s="85">
        <f t="shared" si="78"/>
        <v>49999.8</v>
      </c>
      <c r="G740" s="102"/>
      <c r="H740" s="102"/>
      <c r="I740" s="161"/>
      <c r="J740" s="161"/>
      <c r="K740" s="161"/>
      <c r="L740" s="102"/>
      <c r="M740" s="102"/>
      <c r="N740" s="122">
        <f t="shared" si="79"/>
        <v>49999.8</v>
      </c>
    </row>
    <row r="741" ht="15.75" customHeight="1">
      <c r="A741" s="96"/>
      <c r="B741" s="129"/>
      <c r="C741" s="193"/>
      <c r="D741" s="194"/>
      <c r="E741" s="91"/>
      <c r="F741" s="92"/>
      <c r="G741" s="94"/>
      <c r="H741" s="94"/>
      <c r="I741" s="94"/>
      <c r="J741" s="94"/>
      <c r="K741" s="94"/>
      <c r="L741" s="94"/>
      <c r="M741" s="94"/>
      <c r="N741" s="95"/>
    </row>
    <row r="742" ht="15.75" customHeight="1">
      <c r="A742" s="114"/>
      <c r="B742" s="147" t="s">
        <v>411</v>
      </c>
      <c r="C742" s="193"/>
      <c r="D742" s="194"/>
      <c r="E742" s="91"/>
      <c r="F742" s="92"/>
      <c r="G742" s="94"/>
      <c r="H742" s="94"/>
      <c r="I742" s="94"/>
      <c r="J742" s="94"/>
      <c r="K742" s="94"/>
      <c r="L742" s="94"/>
      <c r="M742" s="94"/>
      <c r="N742" s="95"/>
    </row>
    <row r="743" ht="15.75" customHeight="1">
      <c r="A743" s="191">
        <v>286.0</v>
      </c>
      <c r="B743" s="98" t="s">
        <v>412</v>
      </c>
      <c r="C743" s="197">
        <v>2.3808E7</v>
      </c>
      <c r="D743" s="107">
        <v>1.0</v>
      </c>
      <c r="E743" s="100" t="s">
        <v>96</v>
      </c>
      <c r="F743" s="85">
        <f t="shared" ref="F743:F745" si="80">C743</f>
        <v>23808000</v>
      </c>
      <c r="G743" s="94"/>
      <c r="H743" s="102">
        <f t="shared" ref="H743:H745" si="81">F743/4</f>
        <v>5952000</v>
      </c>
      <c r="I743" s="102"/>
      <c r="J743" s="102">
        <f>F744</f>
        <v>2928000</v>
      </c>
      <c r="K743" s="102"/>
      <c r="L743" s="102">
        <f t="shared" ref="L743:L745" si="82">H743</f>
        <v>5952000</v>
      </c>
      <c r="M743" s="102"/>
      <c r="N743" s="122">
        <f t="shared" ref="N743:N745" si="83">H743</f>
        <v>5952000</v>
      </c>
    </row>
    <row r="744" ht="14.25" customHeight="1">
      <c r="A744" s="191">
        <v>287.0</v>
      </c>
      <c r="B744" s="98" t="s">
        <v>413</v>
      </c>
      <c r="C744" s="197">
        <v>2928000.0</v>
      </c>
      <c r="D744" s="107">
        <v>1.0</v>
      </c>
      <c r="E744" s="100" t="s">
        <v>96</v>
      </c>
      <c r="F744" s="85">
        <f t="shared" si="80"/>
        <v>2928000</v>
      </c>
      <c r="G744" s="94"/>
      <c r="H744" s="102">
        <f t="shared" si="81"/>
        <v>732000</v>
      </c>
      <c r="I744" s="102"/>
      <c r="J744" s="102">
        <f t="shared" ref="J744:J745" si="84">H744</f>
        <v>732000</v>
      </c>
      <c r="K744" s="102"/>
      <c r="L744" s="102">
        <f t="shared" si="82"/>
        <v>732000</v>
      </c>
      <c r="M744" s="102"/>
      <c r="N744" s="122">
        <f t="shared" si="83"/>
        <v>732000</v>
      </c>
    </row>
    <row r="745" ht="15.75" customHeight="1">
      <c r="A745" s="191">
        <v>288.0</v>
      </c>
      <c r="B745" s="98" t="s">
        <v>414</v>
      </c>
      <c r="C745" s="197">
        <v>600000.0</v>
      </c>
      <c r="D745" s="107">
        <v>1.0</v>
      </c>
      <c r="E745" s="100" t="s">
        <v>96</v>
      </c>
      <c r="F745" s="85">
        <f t="shared" si="80"/>
        <v>600000</v>
      </c>
      <c r="G745" s="94"/>
      <c r="H745" s="102">
        <f t="shared" si="81"/>
        <v>150000</v>
      </c>
      <c r="I745" s="102"/>
      <c r="J745" s="102">
        <f t="shared" si="84"/>
        <v>150000</v>
      </c>
      <c r="K745" s="102"/>
      <c r="L745" s="102">
        <f t="shared" si="82"/>
        <v>150000</v>
      </c>
      <c r="M745" s="102"/>
      <c r="N745" s="122">
        <f t="shared" si="83"/>
        <v>150000</v>
      </c>
    </row>
    <row r="746" ht="15.75" customHeight="1">
      <c r="A746" s="191"/>
      <c r="B746" s="89"/>
      <c r="C746" s="193"/>
      <c r="D746" s="194"/>
      <c r="E746" s="91"/>
      <c r="F746" s="92"/>
      <c r="G746" s="94"/>
      <c r="H746" s="94"/>
      <c r="I746" s="94"/>
      <c r="J746" s="94"/>
      <c r="K746" s="94"/>
      <c r="L746" s="94"/>
      <c r="M746" s="94"/>
      <c r="N746" s="95"/>
    </row>
    <row r="747" ht="15.75" customHeight="1">
      <c r="A747" s="105"/>
      <c r="B747" s="84" t="s">
        <v>415</v>
      </c>
      <c r="C747" s="197"/>
      <c r="D747" s="540"/>
      <c r="E747" s="541"/>
      <c r="F747" s="484"/>
      <c r="G747" s="365"/>
      <c r="H747" s="485"/>
      <c r="I747" s="542"/>
      <c r="J747" s="365"/>
      <c r="K747" s="543"/>
      <c r="L747" s="364"/>
      <c r="M747" s="543"/>
      <c r="N747" s="366"/>
    </row>
    <row r="748" ht="15.75" customHeight="1">
      <c r="A748" s="105">
        <v>289.0</v>
      </c>
      <c r="B748" s="97" t="s">
        <v>416</v>
      </c>
      <c r="C748" s="324">
        <v>1.1904E7</v>
      </c>
      <c r="D748" s="288">
        <v>1.0</v>
      </c>
      <c r="E748" s="100" t="s">
        <v>96</v>
      </c>
      <c r="F748" s="85">
        <f t="shared" ref="F748:F750" si="85">C748</f>
        <v>11904000</v>
      </c>
      <c r="G748" s="102"/>
      <c r="H748" s="102">
        <f t="shared" ref="H748:H750" si="86">F748/2</f>
        <v>5952000</v>
      </c>
      <c r="I748" s="102"/>
      <c r="J748" s="102">
        <f t="shared" ref="J748:J750" si="87">H748</f>
        <v>5952000</v>
      </c>
      <c r="K748" s="94"/>
      <c r="L748" s="94"/>
      <c r="M748" s="94"/>
      <c r="N748" s="95"/>
    </row>
    <row r="749" ht="15.75" customHeight="1">
      <c r="A749" s="215">
        <v>290.0</v>
      </c>
      <c r="B749" s="97" t="s">
        <v>401</v>
      </c>
      <c r="C749" s="97">
        <v>300000.0</v>
      </c>
      <c r="D749" s="288">
        <v>1.0</v>
      </c>
      <c r="E749" s="100" t="s">
        <v>96</v>
      </c>
      <c r="F749" s="544">
        <f t="shared" si="85"/>
        <v>300000</v>
      </c>
      <c r="G749" s="108"/>
      <c r="H749" s="108">
        <f t="shared" si="86"/>
        <v>150000</v>
      </c>
      <c r="I749" s="108"/>
      <c r="J749" s="108">
        <f t="shared" si="87"/>
        <v>150000</v>
      </c>
      <c r="K749" s="109"/>
      <c r="L749" s="109"/>
      <c r="M749" s="109"/>
      <c r="N749" s="110"/>
    </row>
    <row r="750" ht="15.75" customHeight="1">
      <c r="A750" s="149">
        <v>291.0</v>
      </c>
      <c r="B750" s="97" t="s">
        <v>413</v>
      </c>
      <c r="C750" s="97">
        <v>1464000.0</v>
      </c>
      <c r="D750" s="288">
        <v>1.0</v>
      </c>
      <c r="E750" s="127" t="s">
        <v>96</v>
      </c>
      <c r="F750" s="151">
        <f t="shared" si="85"/>
        <v>1464000</v>
      </c>
      <c r="G750" s="153"/>
      <c r="H750" s="153">
        <f t="shared" si="86"/>
        <v>732000</v>
      </c>
      <c r="I750" s="153"/>
      <c r="J750" s="153">
        <f t="shared" si="87"/>
        <v>732000</v>
      </c>
      <c r="K750" s="519"/>
      <c r="L750" s="519"/>
      <c r="M750" s="519"/>
      <c r="N750" s="545"/>
    </row>
    <row r="751" ht="15.75" customHeight="1">
      <c r="A751" s="149"/>
      <c r="B751" s="97"/>
      <c r="C751" s="98"/>
      <c r="D751" s="107"/>
      <c r="E751" s="100"/>
      <c r="F751" s="85"/>
      <c r="G751" s="102"/>
      <c r="H751" s="102"/>
      <c r="I751" s="102"/>
      <c r="J751" s="102"/>
      <c r="K751" s="94"/>
      <c r="L751" s="94"/>
      <c r="M751" s="94"/>
      <c r="N751" s="95"/>
    </row>
    <row r="752" ht="15.75" customHeight="1">
      <c r="A752" s="149">
        <v>292.0</v>
      </c>
      <c r="B752" s="117" t="s">
        <v>417</v>
      </c>
      <c r="C752" s="98">
        <v>5000000.0</v>
      </c>
      <c r="D752" s="107">
        <v>1.0</v>
      </c>
      <c r="E752" s="100" t="s">
        <v>418</v>
      </c>
      <c r="F752" s="85">
        <f>C752</f>
        <v>5000000</v>
      </c>
      <c r="G752" s="102"/>
      <c r="H752" s="102"/>
      <c r="I752" s="102"/>
      <c r="J752" s="102">
        <f>F752/2</f>
        <v>2500000</v>
      </c>
      <c r="K752" s="94"/>
      <c r="L752" s="102">
        <f>J752</f>
        <v>2500000</v>
      </c>
      <c r="M752" s="94"/>
      <c r="N752" s="95"/>
    </row>
    <row r="753" ht="15.75" customHeight="1">
      <c r="A753" s="149"/>
      <c r="B753" s="97"/>
      <c r="C753" s="98"/>
      <c r="D753" s="107"/>
      <c r="E753" s="100"/>
      <c r="F753" s="2"/>
      <c r="G753" s="102"/>
      <c r="H753" s="102"/>
      <c r="I753" s="102"/>
      <c r="J753" s="102"/>
      <c r="K753" s="94"/>
      <c r="L753" s="94"/>
      <c r="M753" s="94"/>
      <c r="N753" s="95"/>
    </row>
    <row r="754" ht="15.75" customHeight="1">
      <c r="A754" s="96"/>
      <c r="B754" s="98"/>
      <c r="C754" s="98"/>
      <c r="D754" s="107"/>
      <c r="E754" s="100"/>
      <c r="F754" s="129"/>
      <c r="G754" s="102"/>
      <c r="H754" s="102"/>
      <c r="I754" s="102"/>
      <c r="J754" s="102"/>
      <c r="K754" s="94"/>
      <c r="L754" s="94"/>
      <c r="M754" s="94"/>
      <c r="N754" s="95"/>
    </row>
    <row r="755" ht="15.75" customHeight="1">
      <c r="A755" s="199" t="s">
        <v>155</v>
      </c>
      <c r="B755" s="546"/>
      <c r="C755" s="546"/>
      <c r="D755" s="547"/>
      <c r="E755" s="548"/>
      <c r="F755" s="203">
        <f>SUM(F729:F752)</f>
        <v>85683993.8</v>
      </c>
      <c r="G755" s="549"/>
      <c r="H755" s="550"/>
      <c r="I755" s="551"/>
      <c r="J755" s="549"/>
      <c r="K755" s="551"/>
      <c r="L755" s="549"/>
      <c r="M755" s="551"/>
      <c r="N755" s="55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</row>
    <row r="756" ht="15.75" customHeight="1">
      <c r="A756" s="191"/>
      <c r="B756" s="89"/>
      <c r="C756" s="193"/>
      <c r="D756" s="194"/>
      <c r="E756" s="91"/>
      <c r="F756" s="205"/>
      <c r="G756" s="94"/>
      <c r="H756" s="94"/>
      <c r="I756" s="94"/>
      <c r="J756" s="94"/>
      <c r="K756" s="94"/>
      <c r="L756" s="94"/>
      <c r="M756" s="94"/>
      <c r="N756" s="95"/>
    </row>
    <row r="757" ht="15.75" customHeight="1">
      <c r="A757" s="206"/>
      <c r="B757" s="223" t="s">
        <v>419</v>
      </c>
      <c r="C757" s="208"/>
      <c r="D757" s="209"/>
      <c r="E757" s="210"/>
      <c r="F757" s="211"/>
      <c r="G757" s="212"/>
      <c r="H757" s="212"/>
      <c r="I757" s="212"/>
      <c r="J757" s="212"/>
      <c r="K757" s="212"/>
      <c r="L757" s="212"/>
      <c r="M757" s="212"/>
      <c r="N757" s="213"/>
    </row>
    <row r="758" ht="15.75" customHeight="1">
      <c r="A758" s="191"/>
      <c r="B758" s="553"/>
      <c r="C758" s="193"/>
      <c r="D758" s="194"/>
      <c r="E758" s="91"/>
      <c r="F758" s="92"/>
      <c r="G758" s="94"/>
      <c r="H758" s="94"/>
      <c r="I758" s="94"/>
      <c r="J758" s="94"/>
      <c r="K758" s="94"/>
      <c r="L758" s="94"/>
      <c r="M758" s="94"/>
      <c r="N758" s="95"/>
    </row>
    <row r="759" ht="15.75" customHeight="1">
      <c r="A759" s="191"/>
      <c r="B759" s="84" t="s">
        <v>420</v>
      </c>
      <c r="C759" s="324"/>
      <c r="D759" s="107"/>
      <c r="E759" s="100"/>
      <c r="F759" s="85"/>
      <c r="G759" s="102"/>
      <c r="H759" s="102"/>
      <c r="I759" s="102"/>
      <c r="J759" s="102"/>
      <c r="K759" s="102"/>
      <c r="L759" s="102"/>
      <c r="M759" s="102"/>
      <c r="N759" s="122"/>
    </row>
    <row r="760" ht="15.75" customHeight="1">
      <c r="A760" s="191">
        <v>293.0</v>
      </c>
      <c r="B760" s="84" t="s">
        <v>421</v>
      </c>
      <c r="C760" s="347">
        <v>3090000.0</v>
      </c>
      <c r="D760" s="116">
        <v>1.0</v>
      </c>
      <c r="E760" s="100" t="s">
        <v>96</v>
      </c>
      <c r="F760" s="85">
        <f>C760</f>
        <v>3090000</v>
      </c>
      <c r="G760" s="102"/>
      <c r="H760" s="102">
        <f>F760/4</f>
        <v>772500</v>
      </c>
      <c r="I760" s="102"/>
      <c r="J760" s="102">
        <f>H760</f>
        <v>772500</v>
      </c>
      <c r="K760" s="102"/>
      <c r="L760" s="102">
        <f>H760</f>
        <v>772500</v>
      </c>
      <c r="M760" s="102"/>
      <c r="N760" s="122">
        <f>H760</f>
        <v>772500</v>
      </c>
    </row>
    <row r="761" ht="15.75" customHeight="1">
      <c r="A761" s="191"/>
      <c r="B761" s="84"/>
      <c r="C761" s="347"/>
      <c r="D761" s="116"/>
      <c r="E761" s="100"/>
      <c r="F761" s="85"/>
      <c r="G761" s="102"/>
      <c r="H761" s="102"/>
      <c r="I761" s="102"/>
      <c r="J761" s="102"/>
      <c r="K761" s="102"/>
      <c r="L761" s="102"/>
      <c r="M761" s="102"/>
      <c r="N761" s="122"/>
    </row>
    <row r="762" ht="15.75" customHeight="1">
      <c r="A762" s="191">
        <v>294.0</v>
      </c>
      <c r="B762" s="84" t="s">
        <v>422</v>
      </c>
      <c r="C762" s="321">
        <v>360000.0</v>
      </c>
      <c r="D762" s="107">
        <v>1.0</v>
      </c>
      <c r="E762" s="100" t="s">
        <v>96</v>
      </c>
      <c r="F762" s="85">
        <f t="shared" ref="F762:F764" si="88">C762</f>
        <v>360000</v>
      </c>
      <c r="G762" s="102"/>
      <c r="H762" s="102">
        <f t="shared" ref="H762:H764" si="89">F762/4</f>
        <v>90000</v>
      </c>
      <c r="I762" s="102"/>
      <c r="J762" s="102">
        <f t="shared" ref="J762:J764" si="90">H762</f>
        <v>90000</v>
      </c>
      <c r="K762" s="102"/>
      <c r="L762" s="102">
        <f t="shared" ref="L762:L764" si="91">H762</f>
        <v>90000</v>
      </c>
      <c r="M762" s="102"/>
      <c r="N762" s="122">
        <f t="shared" ref="N762:N764" si="92">H762</f>
        <v>90000</v>
      </c>
    </row>
    <row r="763" ht="15.75" customHeight="1">
      <c r="A763" s="191">
        <v>295.0</v>
      </c>
      <c r="B763" s="98" t="s">
        <v>423</v>
      </c>
      <c r="C763" s="197">
        <v>50000.0</v>
      </c>
      <c r="D763" s="107">
        <v>1.0</v>
      </c>
      <c r="E763" s="100" t="s">
        <v>96</v>
      </c>
      <c r="F763" s="85">
        <f t="shared" si="88"/>
        <v>50000</v>
      </c>
      <c r="G763" s="102"/>
      <c r="H763" s="102">
        <f t="shared" si="89"/>
        <v>12500</v>
      </c>
      <c r="I763" s="102"/>
      <c r="J763" s="102">
        <f t="shared" si="90"/>
        <v>12500</v>
      </c>
      <c r="K763" s="102"/>
      <c r="L763" s="102">
        <f t="shared" si="91"/>
        <v>12500</v>
      </c>
      <c r="M763" s="102"/>
      <c r="N763" s="122">
        <f t="shared" si="92"/>
        <v>12500</v>
      </c>
    </row>
    <row r="764" ht="15.75" customHeight="1">
      <c r="A764" s="191">
        <v>296.0</v>
      </c>
      <c r="B764" s="98" t="s">
        <v>424</v>
      </c>
      <c r="C764" s="197">
        <v>110852.0</v>
      </c>
      <c r="D764" s="107">
        <v>1.0</v>
      </c>
      <c r="E764" s="100" t="s">
        <v>96</v>
      </c>
      <c r="F764" s="85">
        <f t="shared" si="88"/>
        <v>110852</v>
      </c>
      <c r="G764" s="102"/>
      <c r="H764" s="102">
        <f t="shared" si="89"/>
        <v>27713</v>
      </c>
      <c r="I764" s="102"/>
      <c r="J764" s="102">
        <f t="shared" si="90"/>
        <v>27713</v>
      </c>
      <c r="K764" s="102"/>
      <c r="L764" s="102">
        <f t="shared" si="91"/>
        <v>27713</v>
      </c>
      <c r="M764" s="102"/>
      <c r="N764" s="122">
        <f t="shared" si="92"/>
        <v>27713</v>
      </c>
    </row>
    <row r="765" ht="15.75" customHeight="1">
      <c r="A765" s="191"/>
      <c r="B765" s="98"/>
      <c r="C765" s="324"/>
      <c r="D765" s="288"/>
      <c r="E765" s="127"/>
      <c r="F765" s="151"/>
      <c r="G765" s="102"/>
      <c r="H765" s="102"/>
      <c r="I765" s="102"/>
      <c r="J765" s="102"/>
      <c r="K765" s="102"/>
      <c r="L765" s="102"/>
      <c r="M765" s="102"/>
      <c r="N765" s="155"/>
    </row>
    <row r="766" ht="15.75" customHeight="1">
      <c r="A766" s="191"/>
      <c r="B766" s="84" t="s">
        <v>175</v>
      </c>
      <c r="C766" s="129"/>
      <c r="D766" s="129"/>
      <c r="E766" s="129"/>
      <c r="F766" s="129"/>
      <c r="G766" s="108"/>
      <c r="H766" s="2"/>
      <c r="I766" s="102"/>
      <c r="J766" s="2"/>
      <c r="K766" s="102"/>
      <c r="L766" s="2"/>
      <c r="M766" s="231"/>
      <c r="N766" s="183"/>
    </row>
    <row r="767" ht="15.75" customHeight="1">
      <c r="A767" s="191">
        <v>297.0</v>
      </c>
      <c r="B767" s="98" t="s">
        <v>425</v>
      </c>
      <c r="C767" s="321">
        <v>5000000.0</v>
      </c>
      <c r="D767" s="337">
        <v>1.0</v>
      </c>
      <c r="E767" s="134" t="s">
        <v>96</v>
      </c>
      <c r="F767" s="158">
        <f>C767</f>
        <v>5000000</v>
      </c>
      <c r="G767" s="102"/>
      <c r="H767" s="102">
        <f>F767/4</f>
        <v>1250000</v>
      </c>
      <c r="I767" s="102"/>
      <c r="J767" s="102">
        <f>H767</f>
        <v>1250000</v>
      </c>
      <c r="K767" s="102"/>
      <c r="L767" s="102">
        <f>H767</f>
        <v>1250000</v>
      </c>
      <c r="M767" s="102"/>
      <c r="N767" s="162">
        <f>H767</f>
        <v>1250000</v>
      </c>
    </row>
    <row r="768" ht="15.75" customHeight="1">
      <c r="A768" s="191"/>
      <c r="B768" s="554"/>
      <c r="C768" s="89"/>
      <c r="D768" s="194"/>
      <c r="E768" s="91"/>
      <c r="F768" s="2"/>
      <c r="G768" s="94"/>
      <c r="H768" s="2"/>
      <c r="I768" s="94"/>
      <c r="J768" s="94"/>
      <c r="K768" s="94"/>
      <c r="L768" s="94"/>
      <c r="M768" s="94"/>
      <c r="N768" s="95"/>
    </row>
    <row r="769" ht="15.75" customHeight="1">
      <c r="A769" s="555" t="s">
        <v>155</v>
      </c>
      <c r="B769" s="556"/>
      <c r="C769" s="557"/>
      <c r="D769" s="558"/>
      <c r="E769" s="559"/>
      <c r="F769" s="203">
        <f>SUM(F760:F767)</f>
        <v>8610852</v>
      </c>
      <c r="G769" s="560"/>
      <c r="H769" s="561"/>
      <c r="I769" s="562"/>
      <c r="J769" s="560"/>
      <c r="K769" s="562"/>
      <c r="L769" s="560"/>
      <c r="M769" s="562"/>
      <c r="N769" s="563"/>
    </row>
    <row r="770" ht="15.75" customHeight="1">
      <c r="A770" s="286"/>
      <c r="B770" s="104"/>
      <c r="C770" s="193"/>
      <c r="D770" s="194"/>
      <c r="E770" s="91"/>
      <c r="F770" s="205"/>
      <c r="G770" s="94"/>
      <c r="H770" s="94"/>
      <c r="I770" s="94"/>
      <c r="J770" s="94"/>
      <c r="K770" s="94"/>
      <c r="L770" s="94"/>
      <c r="M770" s="94"/>
      <c r="N770" s="95"/>
    </row>
    <row r="771" ht="24.0" customHeight="1">
      <c r="A771" s="564"/>
      <c r="B771" s="565" t="s">
        <v>426</v>
      </c>
      <c r="C771" s="208"/>
      <c r="D771" s="209"/>
      <c r="E771" s="210"/>
      <c r="F771" s="211"/>
      <c r="G771" s="212"/>
      <c r="H771" s="212"/>
      <c r="I771" s="212"/>
      <c r="J771" s="212"/>
      <c r="K771" s="212"/>
      <c r="L771" s="212"/>
      <c r="M771" s="212"/>
      <c r="N771" s="213"/>
    </row>
    <row r="772" ht="15.75" customHeight="1">
      <c r="A772" s="114"/>
      <c r="B772" s="566"/>
      <c r="C772" s="225"/>
      <c r="D772" s="226"/>
      <c r="E772" s="227"/>
      <c r="F772" s="228"/>
      <c r="G772" s="229"/>
      <c r="H772" s="229"/>
      <c r="I772" s="229"/>
      <c r="J772" s="229"/>
      <c r="K772" s="229"/>
      <c r="L772" s="229"/>
      <c r="M772" s="229"/>
      <c r="N772" s="230"/>
    </row>
    <row r="773" ht="15.75" customHeight="1">
      <c r="A773" s="191">
        <v>298.0</v>
      </c>
      <c r="B773" s="284" t="s">
        <v>427</v>
      </c>
      <c r="C773" s="322">
        <v>1748638.5</v>
      </c>
      <c r="D773" s="79">
        <v>1.0</v>
      </c>
      <c r="E773" s="80" t="s">
        <v>96</v>
      </c>
      <c r="F773" s="323">
        <f>C773</f>
        <v>1748638.5</v>
      </c>
      <c r="G773" s="82"/>
      <c r="H773" s="82">
        <f>F773/4</f>
        <v>437159.625</v>
      </c>
      <c r="I773" s="82"/>
      <c r="J773" s="82">
        <v>812250.0</v>
      </c>
      <c r="K773" s="82"/>
      <c r="L773" s="82">
        <v>812250.0</v>
      </c>
      <c r="M773" s="82"/>
      <c r="N773" s="83">
        <v>812250.0</v>
      </c>
    </row>
    <row r="774" ht="15.75" customHeight="1">
      <c r="A774" s="191"/>
      <c r="B774" s="98" t="s">
        <v>428</v>
      </c>
      <c r="C774" s="197"/>
      <c r="D774" s="107"/>
      <c r="E774" s="100"/>
      <c r="F774" s="85"/>
      <c r="G774" s="102"/>
      <c r="H774" s="102"/>
      <c r="I774" s="102"/>
      <c r="J774" s="102"/>
      <c r="K774" s="102"/>
      <c r="L774" s="102"/>
      <c r="M774" s="102"/>
      <c r="N774" s="122"/>
    </row>
    <row r="775" ht="15.75" customHeight="1">
      <c r="A775" s="191"/>
      <c r="B775" s="98"/>
      <c r="C775" s="197"/>
      <c r="D775" s="107"/>
      <c r="E775" s="100"/>
      <c r="F775" s="85"/>
      <c r="G775" s="102"/>
      <c r="H775" s="102"/>
      <c r="I775" s="102"/>
      <c r="J775" s="102"/>
      <c r="K775" s="102"/>
      <c r="L775" s="102"/>
      <c r="M775" s="102"/>
      <c r="N775" s="122"/>
    </row>
    <row r="776" ht="15.75" customHeight="1">
      <c r="A776" s="191">
        <v>299.0</v>
      </c>
      <c r="B776" s="84" t="s">
        <v>429</v>
      </c>
      <c r="C776" s="197">
        <v>1407500.96</v>
      </c>
      <c r="D776" s="107">
        <v>1.0</v>
      </c>
      <c r="E776" s="100" t="s">
        <v>96</v>
      </c>
      <c r="F776" s="85">
        <f>C776</f>
        <v>1407500.96</v>
      </c>
      <c r="G776" s="102"/>
      <c r="H776" s="102">
        <f>F776/4</f>
        <v>351875.24</v>
      </c>
      <c r="I776" s="102"/>
      <c r="J776" s="102">
        <f>H776</f>
        <v>351875.24</v>
      </c>
      <c r="K776" s="102"/>
      <c r="L776" s="102">
        <f>H776</f>
        <v>351875.24</v>
      </c>
      <c r="M776" s="102"/>
      <c r="N776" s="122">
        <f>H776</f>
        <v>351875.24</v>
      </c>
    </row>
    <row r="777" ht="15.75" customHeight="1">
      <c r="A777" s="191"/>
      <c r="B777" s="98" t="s">
        <v>430</v>
      </c>
      <c r="C777" s="197"/>
      <c r="D777" s="107"/>
      <c r="E777" s="100"/>
      <c r="F777" s="151"/>
      <c r="G777" s="102"/>
      <c r="H777" s="102"/>
      <c r="I777" s="102"/>
      <c r="J777" s="102"/>
      <c r="K777" s="102"/>
      <c r="L777" s="102"/>
      <c r="M777" s="102"/>
      <c r="N777" s="122"/>
    </row>
    <row r="778" ht="15.75" customHeight="1">
      <c r="A778" s="191"/>
      <c r="B778" s="98"/>
      <c r="C778" s="197"/>
      <c r="D778" s="107"/>
      <c r="E778" s="567"/>
      <c r="F778" s="85"/>
      <c r="G778" s="108"/>
      <c r="H778" s="102"/>
      <c r="I778" s="102"/>
      <c r="J778" s="102"/>
      <c r="K778" s="102"/>
      <c r="L778" s="102"/>
      <c r="M778" s="102"/>
      <c r="N778" s="122"/>
    </row>
    <row r="779" ht="15.75" customHeight="1">
      <c r="A779" s="105">
        <v>300.0</v>
      </c>
      <c r="B779" s="84" t="s">
        <v>431</v>
      </c>
      <c r="C779" s="197">
        <v>6264000.0</v>
      </c>
      <c r="D779" s="107">
        <v>1.0</v>
      </c>
      <c r="E779" s="567" t="s">
        <v>96</v>
      </c>
      <c r="F779" s="85">
        <f>C779</f>
        <v>6264000</v>
      </c>
      <c r="G779" s="108"/>
      <c r="H779" s="102">
        <f>F779/4</f>
        <v>1566000</v>
      </c>
      <c r="I779" s="102"/>
      <c r="J779" s="102">
        <f>H779</f>
        <v>1566000</v>
      </c>
      <c r="K779" s="102"/>
      <c r="L779" s="102">
        <f>J779</f>
        <v>1566000</v>
      </c>
      <c r="M779" s="102"/>
      <c r="N779" s="122">
        <f>L779</f>
        <v>1566000</v>
      </c>
    </row>
    <row r="780" ht="15.75" customHeight="1">
      <c r="A780" s="88"/>
      <c r="B780" s="98" t="s">
        <v>432</v>
      </c>
      <c r="C780" s="197"/>
      <c r="D780" s="116"/>
      <c r="E780" s="568"/>
      <c r="F780" s="129"/>
      <c r="G780" s="108"/>
      <c r="H780" s="108"/>
      <c r="I780" s="108"/>
      <c r="J780" s="108"/>
      <c r="K780" s="108"/>
      <c r="L780" s="108"/>
      <c r="M780" s="108"/>
      <c r="N780" s="122"/>
    </row>
    <row r="781" ht="15.75" customHeight="1">
      <c r="A781" s="191"/>
      <c r="B781" s="98"/>
      <c r="C781" s="197"/>
      <c r="D781" s="116"/>
      <c r="E781" s="568"/>
      <c r="F781" s="85"/>
      <c r="G781" s="108"/>
      <c r="H781" s="108"/>
      <c r="I781" s="108"/>
      <c r="J781" s="108"/>
      <c r="K781" s="108"/>
      <c r="L781" s="108"/>
      <c r="M781" s="108"/>
      <c r="N781" s="122"/>
    </row>
    <row r="782" ht="25.5" customHeight="1">
      <c r="A782" s="219" t="s">
        <v>155</v>
      </c>
      <c r="B782" s="165"/>
      <c r="C782" s="569"/>
      <c r="D782" s="570"/>
      <c r="E782" s="571"/>
      <c r="F782" s="203">
        <f>SUM(F773:F779)</f>
        <v>9420139.46</v>
      </c>
      <c r="G782" s="169"/>
      <c r="H782" s="235"/>
      <c r="I782" s="572"/>
      <c r="J782" s="169"/>
      <c r="K782" s="572"/>
      <c r="L782" s="169"/>
      <c r="M782" s="572"/>
      <c r="N782" s="171"/>
    </row>
    <row r="783" ht="15.75" customHeight="1">
      <c r="A783" s="105"/>
      <c r="B783" s="89"/>
      <c r="C783" s="193"/>
      <c r="D783" s="194"/>
      <c r="E783" s="91"/>
      <c r="F783" s="92"/>
      <c r="G783" s="94"/>
      <c r="H783" s="94"/>
      <c r="I783" s="94"/>
      <c r="J783" s="94"/>
      <c r="K783" s="94"/>
      <c r="L783" s="94"/>
      <c r="M783" s="94"/>
      <c r="N783" s="95"/>
    </row>
    <row r="784" ht="15.75" customHeight="1">
      <c r="A784" s="206"/>
      <c r="B784" s="223" t="s">
        <v>58</v>
      </c>
      <c r="C784" s="208"/>
      <c r="D784" s="209"/>
      <c r="E784" s="210"/>
      <c r="F784" s="211"/>
      <c r="G784" s="212"/>
      <c r="H784" s="212"/>
      <c r="I784" s="212"/>
      <c r="J784" s="212"/>
      <c r="K784" s="212"/>
      <c r="L784" s="212"/>
      <c r="M784" s="212"/>
      <c r="N784" s="213"/>
    </row>
    <row r="785" ht="15.75" customHeight="1">
      <c r="A785" s="191"/>
      <c r="B785" s="507"/>
      <c r="C785" s="225"/>
      <c r="D785" s="226"/>
      <c r="E785" s="227"/>
      <c r="F785" s="228"/>
      <c r="G785" s="229"/>
      <c r="H785" s="229"/>
      <c r="I785" s="229"/>
      <c r="J785" s="229"/>
      <c r="K785" s="229"/>
      <c r="L785" s="229"/>
      <c r="M785" s="229"/>
      <c r="N785" s="230"/>
    </row>
    <row r="786" ht="15.75" customHeight="1">
      <c r="A786" s="191"/>
      <c r="B786" s="284" t="s">
        <v>213</v>
      </c>
      <c r="C786" s="322"/>
      <c r="D786" s="79"/>
      <c r="E786" s="80"/>
      <c r="F786" s="323"/>
      <c r="G786" s="82"/>
      <c r="H786" s="82"/>
      <c r="I786" s="82"/>
      <c r="J786" s="82"/>
      <c r="K786" s="82"/>
      <c r="L786" s="82"/>
      <c r="M786" s="82"/>
      <c r="N786" s="83"/>
    </row>
    <row r="787" ht="15.75" customHeight="1">
      <c r="A787" s="191">
        <v>301.0</v>
      </c>
      <c r="B787" s="84" t="s">
        <v>100</v>
      </c>
      <c r="C787" s="322">
        <v>399255.0</v>
      </c>
      <c r="D787" s="79">
        <v>1.0</v>
      </c>
      <c r="E787" s="80" t="s">
        <v>96</v>
      </c>
      <c r="F787" s="323">
        <f>C787</f>
        <v>399255</v>
      </c>
      <c r="G787" s="82"/>
      <c r="H787" s="82">
        <f>F787</f>
        <v>399255</v>
      </c>
      <c r="I787" s="82"/>
      <c r="J787" s="82"/>
      <c r="K787" s="82"/>
      <c r="L787" s="82"/>
      <c r="M787" s="82"/>
      <c r="N787" s="83"/>
    </row>
    <row r="788" ht="15.75" customHeight="1">
      <c r="A788" s="191"/>
      <c r="B788" s="98"/>
      <c r="C788" s="197"/>
      <c r="D788" s="107"/>
      <c r="E788" s="100"/>
      <c r="F788" s="85"/>
      <c r="G788" s="102"/>
      <c r="H788" s="102"/>
      <c r="I788" s="102"/>
      <c r="J788" s="102"/>
      <c r="K788" s="102"/>
      <c r="L788" s="102"/>
      <c r="M788" s="102"/>
      <c r="N788" s="122"/>
    </row>
    <row r="789" ht="15.75" customHeight="1">
      <c r="A789" s="191"/>
      <c r="B789" s="84" t="s">
        <v>153</v>
      </c>
      <c r="C789" s="197"/>
      <c r="D789" s="107"/>
      <c r="E789" s="100"/>
      <c r="F789" s="85"/>
      <c r="G789" s="102"/>
      <c r="H789" s="102"/>
      <c r="I789" s="102"/>
      <c r="J789" s="102"/>
      <c r="K789" s="102"/>
      <c r="L789" s="102"/>
      <c r="M789" s="102"/>
      <c r="N789" s="122"/>
    </row>
    <row r="790" ht="15.75" customHeight="1">
      <c r="A790" s="191">
        <v>302.0</v>
      </c>
      <c r="B790" s="84" t="s">
        <v>433</v>
      </c>
      <c r="C790" s="197">
        <v>200000.0</v>
      </c>
      <c r="D790" s="107">
        <v>1.0</v>
      </c>
      <c r="E790" s="100" t="s">
        <v>96</v>
      </c>
      <c r="F790" s="85">
        <f>C790</f>
        <v>200000</v>
      </c>
      <c r="G790" s="102"/>
      <c r="H790" s="102">
        <f>F790</f>
        <v>200000</v>
      </c>
      <c r="I790" s="102"/>
      <c r="J790" s="102"/>
      <c r="K790" s="102"/>
      <c r="L790" s="102"/>
      <c r="M790" s="102"/>
      <c r="N790" s="122"/>
    </row>
    <row r="791" ht="15.75" customHeight="1">
      <c r="A791" s="191"/>
      <c r="B791" s="84"/>
      <c r="C791" s="197"/>
      <c r="D791" s="107"/>
      <c r="E791" s="100"/>
      <c r="F791" s="85"/>
      <c r="G791" s="102"/>
      <c r="H791" s="102"/>
      <c r="I791" s="102"/>
      <c r="J791" s="102"/>
      <c r="K791" s="102"/>
      <c r="L791" s="102"/>
      <c r="M791" s="102"/>
      <c r="N791" s="122"/>
    </row>
    <row r="792" ht="15.75" customHeight="1">
      <c r="A792" s="191">
        <v>303.0</v>
      </c>
      <c r="B792" s="84" t="s">
        <v>434</v>
      </c>
      <c r="C792" s="197">
        <v>300000.0</v>
      </c>
      <c r="D792" s="107">
        <v>1.0</v>
      </c>
      <c r="E792" s="100" t="s">
        <v>96</v>
      </c>
      <c r="F792" s="85">
        <f>C792</f>
        <v>300000</v>
      </c>
      <c r="G792" s="102"/>
      <c r="H792" s="102"/>
      <c r="I792" s="102"/>
      <c r="J792" s="102"/>
      <c r="K792" s="102"/>
      <c r="L792" s="102">
        <f>F792</f>
        <v>300000</v>
      </c>
      <c r="M792" s="102"/>
      <c r="N792" s="122"/>
    </row>
    <row r="793" ht="15.75" customHeight="1">
      <c r="A793" s="191"/>
      <c r="B793" s="84"/>
      <c r="C793" s="197"/>
      <c r="D793" s="107"/>
      <c r="E793" s="100"/>
      <c r="F793" s="85"/>
      <c r="G793" s="102"/>
      <c r="H793" s="102"/>
      <c r="I793" s="102"/>
      <c r="J793" s="102"/>
      <c r="K793" s="102"/>
      <c r="L793" s="102"/>
      <c r="M793" s="102"/>
      <c r="N793" s="122"/>
    </row>
    <row r="794" ht="15.75" customHeight="1">
      <c r="A794" s="191">
        <v>304.0</v>
      </c>
      <c r="B794" s="84" t="s">
        <v>435</v>
      </c>
      <c r="C794" s="197">
        <v>20000.0</v>
      </c>
      <c r="D794" s="107">
        <v>1.0</v>
      </c>
      <c r="E794" s="100" t="s">
        <v>96</v>
      </c>
      <c r="F794" s="85">
        <f>C794</f>
        <v>20000</v>
      </c>
      <c r="G794" s="102"/>
      <c r="H794" s="102">
        <f>F794</f>
        <v>20000</v>
      </c>
      <c r="I794" s="102"/>
      <c r="J794" s="102"/>
      <c r="K794" s="102"/>
      <c r="L794" s="102"/>
      <c r="M794" s="102"/>
      <c r="N794" s="122"/>
    </row>
    <row r="795" ht="15.75" customHeight="1">
      <c r="A795" s="215"/>
      <c r="B795" s="117"/>
      <c r="C795" s="324"/>
      <c r="D795" s="126"/>
      <c r="E795" s="504"/>
      <c r="F795" s="2"/>
      <c r="G795" s="153"/>
      <c r="H795" s="153"/>
      <c r="I795" s="153"/>
      <c r="J795" s="153"/>
      <c r="K795" s="153"/>
      <c r="L795" s="153"/>
      <c r="M795" s="153"/>
      <c r="N795" s="327"/>
    </row>
    <row r="796" ht="15.75" customHeight="1">
      <c r="A796" s="219" t="s">
        <v>155</v>
      </c>
      <c r="B796" s="330"/>
      <c r="C796" s="573"/>
      <c r="D796" s="574"/>
      <c r="E796" s="575"/>
      <c r="F796" s="203">
        <f>SUM(F787:F794)</f>
        <v>919255</v>
      </c>
      <c r="G796" s="335"/>
      <c r="H796" s="576"/>
      <c r="I796" s="577"/>
      <c r="J796" s="335"/>
      <c r="K796" s="577"/>
      <c r="L796" s="335"/>
      <c r="M796" s="577"/>
      <c r="N796" s="336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</row>
    <row r="797" ht="15.75" customHeight="1">
      <c r="A797" s="114"/>
      <c r="B797" s="246"/>
      <c r="C797" s="316"/>
      <c r="D797" s="381"/>
      <c r="E797" s="382"/>
      <c r="F797" s="205"/>
      <c r="G797" s="159"/>
      <c r="H797" s="159"/>
      <c r="I797" s="159"/>
      <c r="J797" s="159"/>
      <c r="K797" s="159"/>
      <c r="L797" s="159"/>
      <c r="M797" s="159"/>
      <c r="N797" s="237"/>
    </row>
    <row r="798" ht="15.75" customHeight="1">
      <c r="A798" s="206"/>
      <c r="B798" s="223" t="s">
        <v>60</v>
      </c>
      <c r="C798" s="208"/>
      <c r="D798" s="209"/>
      <c r="E798" s="210"/>
      <c r="F798" s="211"/>
      <c r="G798" s="212"/>
      <c r="H798" s="212"/>
      <c r="I798" s="212"/>
      <c r="J798" s="212"/>
      <c r="K798" s="212"/>
      <c r="L798" s="212"/>
      <c r="M798" s="212"/>
      <c r="N798" s="213"/>
    </row>
    <row r="799" ht="15.75" customHeight="1">
      <c r="A799" s="191"/>
      <c r="B799" s="553"/>
      <c r="C799" s="193"/>
      <c r="D799" s="194"/>
      <c r="E799" s="91"/>
      <c r="F799" s="92"/>
      <c r="G799" s="94"/>
      <c r="H799" s="94"/>
      <c r="I799" s="94"/>
      <c r="J799" s="94"/>
      <c r="K799" s="94"/>
      <c r="L799" s="94"/>
      <c r="M799" s="94"/>
      <c r="N799" s="95"/>
    </row>
    <row r="800" ht="15.75" customHeight="1">
      <c r="A800" s="191"/>
      <c r="B800" s="84" t="s">
        <v>436</v>
      </c>
      <c r="C800" s="197"/>
      <c r="D800" s="107"/>
      <c r="E800" s="100"/>
      <c r="F800" s="85"/>
      <c r="G800" s="102"/>
      <c r="H800" s="102"/>
      <c r="I800" s="102"/>
      <c r="J800" s="102"/>
      <c r="K800" s="102"/>
      <c r="L800" s="102"/>
      <c r="M800" s="102"/>
      <c r="N800" s="122"/>
    </row>
    <row r="801" ht="15.75" customHeight="1">
      <c r="A801" s="191">
        <v>305.0</v>
      </c>
      <c r="B801" s="84" t="s">
        <v>437</v>
      </c>
      <c r="C801" s="197">
        <v>1348290.0</v>
      </c>
      <c r="D801" s="107">
        <v>1.0</v>
      </c>
      <c r="E801" s="100" t="s">
        <v>96</v>
      </c>
      <c r="F801" s="85">
        <f>C801</f>
        <v>1348290</v>
      </c>
      <c r="G801" s="102"/>
      <c r="H801" s="102">
        <f>F801/4</f>
        <v>337072.5</v>
      </c>
      <c r="I801" s="102"/>
      <c r="J801" s="102">
        <f>H801</f>
        <v>337072.5</v>
      </c>
      <c r="K801" s="102"/>
      <c r="L801" s="102">
        <f>J801</f>
        <v>337072.5</v>
      </c>
      <c r="M801" s="102"/>
      <c r="N801" s="122">
        <f>L801</f>
        <v>337072.5</v>
      </c>
    </row>
    <row r="802" ht="15.75" customHeight="1">
      <c r="A802" s="191"/>
      <c r="B802" s="98"/>
      <c r="C802" s="197"/>
      <c r="D802" s="107"/>
      <c r="E802" s="100"/>
      <c r="F802" s="85"/>
      <c r="G802" s="102"/>
      <c r="H802" s="102"/>
      <c r="I802" s="102"/>
      <c r="J802" s="102"/>
      <c r="K802" s="102"/>
      <c r="L802" s="102"/>
      <c r="M802" s="102"/>
      <c r="N802" s="122"/>
      <c r="O802" s="481"/>
      <c r="P802" s="481"/>
      <c r="Q802" s="481"/>
      <c r="R802" s="481"/>
      <c r="S802" s="481"/>
      <c r="T802" s="481"/>
      <c r="U802" s="481"/>
      <c r="V802" s="481"/>
      <c r="W802" s="481"/>
      <c r="X802" s="481"/>
      <c r="Y802" s="481"/>
      <c r="Z802" s="481"/>
      <c r="AA802" s="481"/>
      <c r="AB802" s="481"/>
      <c r="AC802" s="481"/>
      <c r="AD802" s="481"/>
      <c r="AE802" s="481"/>
      <c r="AF802" s="481"/>
      <c r="AG802" s="481"/>
      <c r="AH802" s="481"/>
    </row>
    <row r="803" ht="15.75" customHeight="1">
      <c r="A803" s="191">
        <v>306.0</v>
      </c>
      <c r="B803" s="84" t="s">
        <v>438</v>
      </c>
      <c r="C803" s="197">
        <v>216000.0</v>
      </c>
      <c r="D803" s="107">
        <v>1.0</v>
      </c>
      <c r="E803" s="100" t="s">
        <v>96</v>
      </c>
      <c r="F803" s="85">
        <f>C803</f>
        <v>216000</v>
      </c>
      <c r="G803" s="102"/>
      <c r="H803" s="102">
        <f>F803/4</f>
        <v>54000</v>
      </c>
      <c r="I803" s="102"/>
      <c r="J803" s="102">
        <f>H803</f>
        <v>54000</v>
      </c>
      <c r="K803" s="102"/>
      <c r="L803" s="102">
        <f>H803</f>
        <v>54000</v>
      </c>
      <c r="M803" s="102"/>
      <c r="N803" s="122">
        <f>H803</f>
        <v>54000</v>
      </c>
      <c r="O803" s="481"/>
      <c r="P803" s="481"/>
      <c r="Q803" s="481"/>
      <c r="R803" s="481"/>
      <c r="S803" s="481"/>
      <c r="T803" s="481"/>
      <c r="U803" s="481"/>
      <c r="V803" s="481"/>
      <c r="W803" s="481"/>
      <c r="X803" s="481"/>
      <c r="Y803" s="481"/>
      <c r="Z803" s="481"/>
      <c r="AA803" s="481"/>
      <c r="AB803" s="481"/>
      <c r="AC803" s="481"/>
      <c r="AD803" s="481"/>
      <c r="AE803" s="481"/>
      <c r="AF803" s="481"/>
      <c r="AG803" s="481"/>
      <c r="AH803" s="481"/>
    </row>
    <row r="804" ht="15.75" customHeight="1">
      <c r="A804" s="191"/>
      <c r="B804" s="98"/>
      <c r="C804" s="197"/>
      <c r="D804" s="107"/>
      <c r="E804" s="100"/>
      <c r="F804" s="85"/>
      <c r="G804" s="102"/>
      <c r="H804" s="102"/>
      <c r="I804" s="102"/>
      <c r="J804" s="102"/>
      <c r="K804" s="102"/>
      <c r="L804" s="102"/>
      <c r="M804" s="102"/>
      <c r="N804" s="122"/>
      <c r="O804" s="481"/>
      <c r="P804" s="481"/>
      <c r="Q804" s="481"/>
      <c r="R804" s="481"/>
      <c r="S804" s="481"/>
      <c r="T804" s="481"/>
      <c r="U804" s="481"/>
      <c r="V804" s="481"/>
      <c r="W804" s="481"/>
      <c r="X804" s="481"/>
      <c r="Y804" s="481"/>
      <c r="Z804" s="481"/>
      <c r="AA804" s="481"/>
      <c r="AB804" s="481"/>
      <c r="AC804" s="481"/>
      <c r="AD804" s="481"/>
      <c r="AE804" s="481"/>
      <c r="AF804" s="481"/>
      <c r="AG804" s="481"/>
      <c r="AH804" s="481"/>
    </row>
    <row r="805" ht="15.75" customHeight="1">
      <c r="A805" s="88"/>
      <c r="B805" s="84" t="s">
        <v>163</v>
      </c>
      <c r="C805" s="197"/>
      <c r="D805" s="107"/>
      <c r="E805" s="100"/>
      <c r="F805" s="85"/>
      <c r="G805" s="102"/>
      <c r="H805" s="102"/>
      <c r="I805" s="102"/>
      <c r="J805" s="102"/>
      <c r="K805" s="102"/>
      <c r="L805" s="102"/>
      <c r="M805" s="102"/>
      <c r="N805" s="122"/>
      <c r="O805" s="481"/>
      <c r="P805" s="481"/>
      <c r="Q805" s="481"/>
      <c r="R805" s="481"/>
      <c r="S805" s="481"/>
      <c r="T805" s="481"/>
      <c r="U805" s="481"/>
      <c r="V805" s="481"/>
      <c r="W805" s="481"/>
      <c r="X805" s="481"/>
      <c r="Y805" s="481"/>
      <c r="Z805" s="481"/>
      <c r="AA805" s="481"/>
      <c r="AB805" s="481"/>
      <c r="AC805" s="481"/>
      <c r="AD805" s="481"/>
      <c r="AE805" s="481"/>
      <c r="AF805" s="481"/>
      <c r="AG805" s="481"/>
      <c r="AH805" s="481"/>
    </row>
    <row r="806" ht="15.75" customHeight="1">
      <c r="A806" s="215">
        <v>307.0</v>
      </c>
      <c r="B806" s="84" t="s">
        <v>439</v>
      </c>
      <c r="C806" s="197">
        <v>27000.0</v>
      </c>
      <c r="D806" s="107">
        <v>1.0</v>
      </c>
      <c r="E806" s="100" t="s">
        <v>96</v>
      </c>
      <c r="F806" s="85">
        <f>C806</f>
        <v>27000</v>
      </c>
      <c r="G806" s="102"/>
      <c r="H806" s="102">
        <f>F806</f>
        <v>27000</v>
      </c>
      <c r="I806" s="102"/>
      <c r="J806" s="102"/>
      <c r="K806" s="102"/>
      <c r="L806" s="102"/>
      <c r="M806" s="102"/>
      <c r="N806" s="122"/>
      <c r="O806" s="481"/>
      <c r="P806" s="481"/>
      <c r="Q806" s="481"/>
      <c r="R806" s="481"/>
      <c r="S806" s="481"/>
      <c r="T806" s="481"/>
      <c r="U806" s="481"/>
      <c r="V806" s="481"/>
      <c r="W806" s="481"/>
      <c r="X806" s="481"/>
      <c r="Y806" s="481"/>
      <c r="Z806" s="481"/>
      <c r="AA806" s="481"/>
      <c r="AB806" s="481"/>
      <c r="AC806" s="481"/>
      <c r="AD806" s="481"/>
      <c r="AE806" s="481"/>
      <c r="AF806" s="481"/>
      <c r="AG806" s="481"/>
      <c r="AH806" s="481"/>
    </row>
    <row r="807" ht="15.75" customHeight="1">
      <c r="A807" s="119"/>
      <c r="B807" s="98"/>
      <c r="C807" s="197"/>
      <c r="D807" s="107"/>
      <c r="E807" s="100"/>
      <c r="F807" s="85"/>
      <c r="G807" s="102"/>
      <c r="H807" s="102"/>
      <c r="I807" s="102"/>
      <c r="J807" s="102"/>
      <c r="K807" s="102"/>
      <c r="L807" s="102"/>
      <c r="M807" s="102"/>
      <c r="N807" s="122"/>
      <c r="O807" s="481"/>
      <c r="P807" s="481"/>
      <c r="Q807" s="481"/>
      <c r="R807" s="481"/>
      <c r="S807" s="481"/>
      <c r="T807" s="481"/>
      <c r="U807" s="481"/>
      <c r="V807" s="481"/>
      <c r="W807" s="481"/>
      <c r="X807" s="481"/>
      <c r="Y807" s="481"/>
      <c r="Z807" s="481"/>
      <c r="AA807" s="481"/>
      <c r="AB807" s="481"/>
      <c r="AC807" s="481"/>
      <c r="AD807" s="481"/>
      <c r="AE807" s="481"/>
      <c r="AF807" s="481"/>
      <c r="AG807" s="481"/>
      <c r="AH807" s="481"/>
    </row>
    <row r="808" ht="15.75" customHeight="1">
      <c r="A808" s="578">
        <v>308.0</v>
      </c>
      <c r="B808" s="579" t="s">
        <v>440</v>
      </c>
      <c r="C808" s="580">
        <v>243000.0</v>
      </c>
      <c r="D808" s="581">
        <v>1.0</v>
      </c>
      <c r="E808" s="582" t="s">
        <v>96</v>
      </c>
      <c r="F808" s="583">
        <f>C808</f>
        <v>243000</v>
      </c>
      <c r="G808" s="584"/>
      <c r="H808" s="584">
        <f>F808</f>
        <v>243000</v>
      </c>
      <c r="I808" s="584"/>
      <c r="J808" s="584"/>
      <c r="K808" s="584"/>
      <c r="L808" s="584"/>
      <c r="M808" s="584"/>
      <c r="N808" s="585"/>
    </row>
    <row r="809" ht="15.75" customHeight="1">
      <c r="A809" s="586"/>
      <c r="B809" s="587"/>
      <c r="C809" s="588"/>
      <c r="D809" s="589"/>
      <c r="E809" s="590"/>
      <c r="F809" s="591"/>
      <c r="G809" s="592"/>
      <c r="H809" s="592"/>
      <c r="I809" s="592"/>
      <c r="J809" s="592"/>
      <c r="K809" s="592"/>
      <c r="L809" s="592"/>
      <c r="M809" s="592"/>
      <c r="N809" s="593"/>
    </row>
    <row r="810" ht="15.75" customHeight="1">
      <c r="A810" s="219" t="s">
        <v>155</v>
      </c>
      <c r="B810" s="573"/>
      <c r="C810" s="594"/>
      <c r="D810" s="595"/>
      <c r="E810" s="596"/>
      <c r="F810" s="333">
        <f>SUM(F801:F808)</f>
        <v>1834290</v>
      </c>
      <c r="G810" s="334"/>
      <c r="H810" s="597"/>
      <c r="I810" s="598"/>
      <c r="J810" s="334"/>
      <c r="K810" s="598"/>
      <c r="L810" s="334"/>
      <c r="M810" s="598"/>
      <c r="N810" s="599"/>
    </row>
    <row r="811" ht="15.75" customHeight="1">
      <c r="A811" s="191"/>
      <c r="B811" s="89"/>
      <c r="C811" s="193"/>
      <c r="D811" s="194"/>
      <c r="E811" s="91"/>
      <c r="F811" s="92"/>
      <c r="G811" s="94"/>
      <c r="H811" s="94"/>
      <c r="I811" s="94"/>
      <c r="J811" s="94"/>
      <c r="K811" s="94"/>
      <c r="L811" s="94"/>
      <c r="M811" s="94"/>
      <c r="N811" s="95"/>
    </row>
    <row r="812" ht="15.75" customHeight="1">
      <c r="A812" s="206"/>
      <c r="B812" s="223" t="s">
        <v>62</v>
      </c>
      <c r="C812" s="208"/>
      <c r="D812" s="209"/>
      <c r="E812" s="210"/>
      <c r="F812" s="211"/>
      <c r="G812" s="212"/>
      <c r="H812" s="212"/>
      <c r="I812" s="212"/>
      <c r="J812" s="212"/>
      <c r="K812" s="212"/>
      <c r="L812" s="212"/>
      <c r="M812" s="212"/>
      <c r="N812" s="213"/>
    </row>
    <row r="813" ht="15.75" customHeight="1">
      <c r="A813" s="88"/>
      <c r="B813" s="89"/>
      <c r="C813" s="193"/>
      <c r="D813" s="194"/>
      <c r="E813" s="91"/>
      <c r="F813" s="92"/>
      <c r="G813" s="94"/>
      <c r="H813" s="94"/>
      <c r="I813" s="94"/>
      <c r="J813" s="94"/>
      <c r="K813" s="94"/>
      <c r="L813" s="94"/>
      <c r="M813" s="94"/>
      <c r="N813" s="95"/>
    </row>
    <row r="814" ht="15.75" customHeight="1">
      <c r="A814" s="191">
        <v>309.0</v>
      </c>
      <c r="B814" s="84" t="s">
        <v>441</v>
      </c>
      <c r="C814" s="197">
        <v>1000000.0</v>
      </c>
      <c r="D814" s="107">
        <v>1.0</v>
      </c>
      <c r="E814" s="100" t="s">
        <v>96</v>
      </c>
      <c r="F814" s="85">
        <f>C814</f>
        <v>1000000</v>
      </c>
      <c r="G814" s="102"/>
      <c r="H814" s="102"/>
      <c r="I814" s="102"/>
      <c r="J814" s="102"/>
      <c r="K814" s="102"/>
      <c r="L814" s="102">
        <f>F814</f>
        <v>1000000</v>
      </c>
      <c r="M814" s="102"/>
      <c r="N814" s="122"/>
    </row>
    <row r="815" ht="15.75" customHeight="1">
      <c r="A815" s="191"/>
      <c r="B815" s="84"/>
      <c r="C815" s="197"/>
      <c r="D815" s="107"/>
      <c r="E815" s="100"/>
      <c r="F815" s="85"/>
      <c r="G815" s="102"/>
      <c r="H815" s="102"/>
      <c r="I815" s="102"/>
      <c r="J815" s="102"/>
      <c r="K815" s="102"/>
      <c r="L815" s="102"/>
      <c r="M815" s="102"/>
      <c r="N815" s="122"/>
    </row>
    <row r="816" ht="15.75" customHeight="1">
      <c r="A816" s="191">
        <v>310.0</v>
      </c>
      <c r="B816" s="84" t="s">
        <v>442</v>
      </c>
      <c r="C816" s="197">
        <v>400000.0</v>
      </c>
      <c r="D816" s="107">
        <v>1.0</v>
      </c>
      <c r="E816" s="100" t="s">
        <v>96</v>
      </c>
      <c r="F816" s="85">
        <f>C816</f>
        <v>400000</v>
      </c>
      <c r="G816" s="102"/>
      <c r="H816" s="102">
        <v>100000.0</v>
      </c>
      <c r="I816" s="102"/>
      <c r="J816" s="102">
        <f>H816</f>
        <v>100000</v>
      </c>
      <c r="K816" s="102"/>
      <c r="L816" s="102">
        <f>H816</f>
        <v>100000</v>
      </c>
      <c r="M816" s="102"/>
      <c r="N816" s="122">
        <f>H816</f>
        <v>100000</v>
      </c>
    </row>
    <row r="817" ht="21.75" customHeight="1">
      <c r="A817" s="191"/>
      <c r="B817" s="84"/>
      <c r="C817" s="197"/>
      <c r="D817" s="107"/>
      <c r="E817" s="2"/>
      <c r="F817" s="85"/>
      <c r="G817" s="102"/>
      <c r="H817" s="102"/>
      <c r="I817" s="102"/>
      <c r="J817" s="102"/>
      <c r="K817" s="102"/>
      <c r="L817" s="102"/>
      <c r="M817" s="102"/>
      <c r="N817" s="122"/>
    </row>
    <row r="818" ht="16.5" customHeight="1">
      <c r="A818" s="286">
        <v>311.0</v>
      </c>
      <c r="B818" s="117" t="s">
        <v>443</v>
      </c>
      <c r="C818" s="197">
        <v>1500000.0</v>
      </c>
      <c r="D818" s="107">
        <v>1.0</v>
      </c>
      <c r="E818" s="100" t="s">
        <v>96</v>
      </c>
      <c r="F818" s="85">
        <f>C818</f>
        <v>1500000</v>
      </c>
      <c r="G818" s="102"/>
      <c r="H818" s="102">
        <f>F818/4</f>
        <v>375000</v>
      </c>
      <c r="I818" s="102"/>
      <c r="J818" s="102">
        <f>H818</f>
        <v>375000</v>
      </c>
      <c r="K818" s="102"/>
      <c r="L818" s="102">
        <f>H818</f>
        <v>375000</v>
      </c>
      <c r="M818" s="102"/>
      <c r="N818" s="122">
        <f>H818</f>
        <v>375000</v>
      </c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</row>
    <row r="819" ht="17.25" customHeight="1">
      <c r="A819" s="96"/>
      <c r="B819" s="98"/>
      <c r="C819" s="197"/>
      <c r="D819" s="116"/>
      <c r="E819" s="310"/>
      <c r="F819" s="2"/>
      <c r="G819" s="108"/>
      <c r="H819" s="108"/>
      <c r="I819" s="108"/>
      <c r="J819" s="108"/>
      <c r="K819" s="108"/>
      <c r="L819" s="108"/>
      <c r="M819" s="108"/>
      <c r="N819" s="311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ht="27.75" customHeight="1">
      <c r="A820" s="600" t="s">
        <v>155</v>
      </c>
      <c r="B820" s="601"/>
      <c r="C820" s="602"/>
      <c r="D820" s="603"/>
      <c r="E820" s="604"/>
      <c r="F820" s="492">
        <f>SUM(F814:F818)</f>
        <v>2900000</v>
      </c>
      <c r="G820" s="334"/>
      <c r="H820" s="597"/>
      <c r="I820" s="598"/>
      <c r="J820" s="334"/>
      <c r="K820" s="598"/>
      <c r="L820" s="334"/>
      <c r="M820" s="598"/>
      <c r="N820" s="599"/>
      <c r="O820" s="236"/>
      <c r="P820" s="236"/>
      <c r="Q820" s="236"/>
      <c r="R820" s="236"/>
      <c r="S820" s="236"/>
      <c r="T820" s="236"/>
      <c r="U820" s="236"/>
      <c r="V820" s="236"/>
      <c r="W820" s="236"/>
      <c r="X820" s="236"/>
      <c r="Y820" s="236"/>
      <c r="Z820" s="236"/>
      <c r="AA820" s="236"/>
      <c r="AB820" s="236"/>
      <c r="AC820" s="236"/>
      <c r="AD820" s="236"/>
      <c r="AE820" s="236"/>
      <c r="AF820" s="236"/>
      <c r="AG820" s="236"/>
      <c r="AH820" s="236"/>
    </row>
    <row r="821" ht="15.75" customHeight="1">
      <c r="A821" s="96"/>
      <c r="B821" s="605"/>
      <c r="C821" s="605"/>
      <c r="D821" s="606"/>
      <c r="E821" s="607"/>
      <c r="F821" s="130"/>
      <c r="G821" s="108"/>
      <c r="H821" s="608"/>
      <c r="I821" s="609"/>
      <c r="J821" s="108"/>
      <c r="K821" s="609"/>
      <c r="L821" s="108"/>
      <c r="M821" s="609"/>
      <c r="N821" s="311"/>
      <c r="O821" s="236"/>
      <c r="P821" s="236"/>
      <c r="Q821" s="236"/>
      <c r="R821" s="236"/>
      <c r="S821" s="236"/>
      <c r="T821" s="236"/>
      <c r="U821" s="236"/>
      <c r="V821" s="236"/>
      <c r="W821" s="236"/>
      <c r="X821" s="236"/>
      <c r="Y821" s="236"/>
      <c r="Z821" s="236"/>
      <c r="AA821" s="236"/>
      <c r="AB821" s="236"/>
      <c r="AC821" s="236"/>
      <c r="AD821" s="236"/>
      <c r="AE821" s="236"/>
      <c r="AF821" s="236"/>
      <c r="AG821" s="236"/>
      <c r="AH821" s="236"/>
    </row>
    <row r="822" ht="15.75" customHeight="1">
      <c r="A822" s="367"/>
      <c r="B822" s="610" t="s">
        <v>444</v>
      </c>
      <c r="C822" s="611"/>
      <c r="D822" s="612"/>
      <c r="E822" s="613"/>
      <c r="F822" s="614"/>
      <c r="G822" s="615"/>
      <c r="H822" s="616"/>
      <c r="I822" s="617"/>
      <c r="J822" s="615"/>
      <c r="K822" s="617"/>
      <c r="L822" s="615"/>
      <c r="M822" s="617"/>
      <c r="N822" s="618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ht="16.5" customHeight="1">
      <c r="A823" s="88"/>
      <c r="B823" s="619"/>
      <c r="C823" s="620"/>
      <c r="D823" s="621"/>
      <c r="E823" s="622"/>
      <c r="F823" s="484"/>
      <c r="G823" s="365"/>
      <c r="H823" s="485"/>
      <c r="I823" s="542"/>
      <c r="J823" s="365"/>
      <c r="K823" s="542"/>
      <c r="L823" s="365"/>
      <c r="M823" s="542"/>
      <c r="N823" s="486"/>
    </row>
    <row r="824" ht="16.5" customHeight="1">
      <c r="A824" s="88"/>
      <c r="B824" s="619" t="s">
        <v>436</v>
      </c>
      <c r="C824" s="620"/>
      <c r="D824" s="621"/>
      <c r="E824" s="622"/>
      <c r="F824" s="484"/>
      <c r="G824" s="365"/>
      <c r="H824" s="485"/>
      <c r="I824" s="542"/>
      <c r="J824" s="365"/>
      <c r="K824" s="542"/>
      <c r="L824" s="365"/>
      <c r="M824" s="542"/>
      <c r="N824" s="486"/>
    </row>
    <row r="825" ht="16.5" customHeight="1">
      <c r="A825" s="96">
        <v>312.0</v>
      </c>
      <c r="B825" s="605" t="s">
        <v>232</v>
      </c>
      <c r="C825" s="605">
        <v>200000.0</v>
      </c>
      <c r="D825" s="606">
        <v>1.0</v>
      </c>
      <c r="E825" s="607" t="s">
        <v>96</v>
      </c>
      <c r="F825" s="130">
        <f t="shared" ref="F825:F826" si="93">C825</f>
        <v>200000</v>
      </c>
      <c r="G825" s="108"/>
      <c r="H825" s="608">
        <f t="shared" ref="H825:H826" si="94">F825</f>
        <v>200000</v>
      </c>
      <c r="I825" s="609"/>
      <c r="J825" s="108"/>
      <c r="K825" s="609"/>
      <c r="L825" s="108"/>
      <c r="M825" s="609"/>
      <c r="N825" s="311"/>
    </row>
    <row r="826" ht="15.75" customHeight="1">
      <c r="A826" s="88">
        <v>313.0</v>
      </c>
      <c r="B826" s="285" t="s">
        <v>445</v>
      </c>
      <c r="C826" s="285">
        <v>31500.0</v>
      </c>
      <c r="D826" s="79">
        <v>1.0</v>
      </c>
      <c r="E826" s="80" t="s">
        <v>96</v>
      </c>
      <c r="F826" s="484">
        <f t="shared" si="93"/>
        <v>31500</v>
      </c>
      <c r="G826" s="229"/>
      <c r="H826" s="82">
        <f t="shared" si="94"/>
        <v>31500</v>
      </c>
      <c r="I826" s="623"/>
      <c r="J826" s="624"/>
      <c r="K826" s="623"/>
      <c r="L826" s="624"/>
      <c r="M826" s="623"/>
      <c r="N826" s="625"/>
    </row>
    <row r="827" ht="15.75" customHeight="1">
      <c r="A827" s="88"/>
      <c r="B827" s="285"/>
      <c r="C827" s="285"/>
      <c r="D827" s="79"/>
      <c r="E827" s="80"/>
      <c r="F827" s="484"/>
      <c r="G827" s="229"/>
      <c r="H827" s="82"/>
      <c r="I827" s="623"/>
      <c r="J827" s="624"/>
      <c r="K827" s="623"/>
      <c r="L827" s="624"/>
      <c r="M827" s="623"/>
      <c r="N827" s="625"/>
    </row>
    <row r="828" ht="15.75" customHeight="1">
      <c r="A828" s="88"/>
      <c r="B828" s="284" t="s">
        <v>163</v>
      </c>
      <c r="C828" s="626"/>
      <c r="D828" s="627"/>
      <c r="E828" s="628"/>
      <c r="F828" s="487"/>
      <c r="G828" s="229"/>
      <c r="H828" s="82"/>
      <c r="I828" s="623"/>
      <c r="J828" s="624"/>
      <c r="K828" s="623"/>
      <c r="L828" s="624"/>
      <c r="M828" s="623"/>
      <c r="N828" s="625"/>
    </row>
    <row r="829" ht="24.0" customHeight="1">
      <c r="A829" s="88">
        <v>314.0</v>
      </c>
      <c r="B829" s="285" t="s">
        <v>335</v>
      </c>
      <c r="C829" s="285">
        <v>80000.0</v>
      </c>
      <c r="D829" s="79">
        <v>1.0</v>
      </c>
      <c r="E829" s="80" t="s">
        <v>96</v>
      </c>
      <c r="F829" s="323">
        <f t="shared" ref="F829:F830" si="95">C829</f>
        <v>80000</v>
      </c>
      <c r="G829" s="365"/>
      <c r="H829" s="82">
        <f t="shared" ref="H829:H830" si="96">F829</f>
        <v>80000</v>
      </c>
      <c r="I829" s="623"/>
      <c r="J829" s="624"/>
      <c r="K829" s="623"/>
      <c r="L829" s="624"/>
      <c r="M829" s="623"/>
      <c r="N829" s="625"/>
    </row>
    <row r="830" ht="20.25" customHeight="1">
      <c r="A830" s="88">
        <v>315.0</v>
      </c>
      <c r="B830" s="78" t="s">
        <v>446</v>
      </c>
      <c r="C830" s="285">
        <v>150000.0</v>
      </c>
      <c r="D830" s="79">
        <v>1.0</v>
      </c>
      <c r="E830" s="80" t="s">
        <v>96</v>
      </c>
      <c r="F830" s="323">
        <f t="shared" si="95"/>
        <v>150000</v>
      </c>
      <c r="G830" s="365"/>
      <c r="H830" s="82">
        <f t="shared" si="96"/>
        <v>150000</v>
      </c>
      <c r="I830" s="623"/>
      <c r="J830" s="624"/>
      <c r="K830" s="623"/>
      <c r="L830" s="624"/>
      <c r="M830" s="623"/>
      <c r="N830" s="625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</row>
    <row r="831" ht="15.75" customHeight="1">
      <c r="A831" s="629"/>
      <c r="B831" s="630"/>
      <c r="C831" s="626"/>
      <c r="D831" s="627"/>
      <c r="E831" s="628"/>
      <c r="F831" s="631"/>
      <c r="G831" s="488"/>
      <c r="H831" s="632"/>
      <c r="I831" s="633"/>
      <c r="J831" s="634"/>
      <c r="K831" s="633"/>
      <c r="L831" s="634"/>
      <c r="M831" s="633"/>
      <c r="N831" s="635"/>
    </row>
    <row r="832" ht="15.75" customHeight="1">
      <c r="A832" s="219" t="s">
        <v>155</v>
      </c>
      <c r="B832" s="636"/>
      <c r="C832" s="165"/>
      <c r="D832" s="220"/>
      <c r="E832" s="221"/>
      <c r="F832" s="637">
        <f>SUM(F825:F830)</f>
        <v>461500</v>
      </c>
      <c r="G832" s="170"/>
      <c r="H832" s="170"/>
      <c r="I832" s="638"/>
      <c r="J832" s="639"/>
      <c r="K832" s="638"/>
      <c r="L832" s="639"/>
      <c r="M832" s="638"/>
      <c r="N832" s="640"/>
    </row>
    <row r="833" ht="15.75" customHeight="1">
      <c r="A833" s="119"/>
      <c r="B833" s="641"/>
      <c r="C833" s="246"/>
      <c r="D833" s="381"/>
      <c r="E833" s="382"/>
      <c r="F833" s="642"/>
      <c r="G833" s="339"/>
      <c r="H833" s="159"/>
      <c r="I833" s="643"/>
      <c r="J833" s="644"/>
      <c r="K833" s="643"/>
      <c r="L833" s="644"/>
      <c r="M833" s="643"/>
      <c r="N833" s="645"/>
    </row>
    <row r="834" ht="15.75" customHeight="1">
      <c r="A834" s="367"/>
      <c r="B834" s="646" t="s">
        <v>447</v>
      </c>
      <c r="C834" s="647"/>
      <c r="D834" s="177"/>
      <c r="E834" s="178"/>
      <c r="F834" s="179"/>
      <c r="G834" s="648"/>
      <c r="H834" s="212"/>
      <c r="I834" s="649"/>
      <c r="J834" s="650"/>
      <c r="K834" s="649"/>
      <c r="L834" s="650"/>
      <c r="M834" s="649"/>
      <c r="N834" s="651"/>
    </row>
    <row r="835" ht="15.75" customHeight="1">
      <c r="A835" s="88"/>
      <c r="B835" s="507"/>
      <c r="C835" s="273"/>
      <c r="D835" s="226"/>
      <c r="E835" s="227"/>
      <c r="F835" s="228"/>
      <c r="G835" s="229"/>
      <c r="H835" s="364"/>
      <c r="I835" s="623"/>
      <c r="J835" s="624"/>
      <c r="K835" s="623"/>
      <c r="L835" s="624"/>
      <c r="M835" s="623"/>
      <c r="N835" s="625"/>
    </row>
    <row r="836" ht="15.75" customHeight="1">
      <c r="A836" s="88"/>
      <c r="B836" s="284" t="s">
        <v>448</v>
      </c>
      <c r="C836" s="273"/>
      <c r="D836" s="226"/>
      <c r="E836" s="227"/>
      <c r="F836" s="228"/>
      <c r="G836" s="229"/>
      <c r="H836" s="364"/>
      <c r="I836" s="623"/>
      <c r="J836" s="624"/>
      <c r="K836" s="623"/>
      <c r="L836" s="624"/>
      <c r="M836" s="623"/>
      <c r="N836" s="625"/>
    </row>
    <row r="837" ht="15.75" customHeight="1">
      <c r="A837" s="96"/>
      <c r="B837" s="84" t="s">
        <v>449</v>
      </c>
      <c r="C837" s="98"/>
      <c r="D837" s="107"/>
      <c r="E837" s="100"/>
      <c r="F837" s="85"/>
      <c r="G837" s="102"/>
      <c r="H837" s="108"/>
      <c r="I837" s="652"/>
      <c r="J837" s="653"/>
      <c r="K837" s="652"/>
      <c r="L837" s="653"/>
      <c r="M837" s="652"/>
      <c r="N837" s="654"/>
    </row>
    <row r="838" ht="15.75" customHeight="1">
      <c r="A838" s="114">
        <v>316.0</v>
      </c>
      <c r="B838" s="98" t="s">
        <v>450</v>
      </c>
      <c r="C838" s="98">
        <v>518600.0</v>
      </c>
      <c r="D838" s="107">
        <v>1.0</v>
      </c>
      <c r="E838" s="100" t="s">
        <v>96</v>
      </c>
      <c r="F838" s="85">
        <f t="shared" ref="F838:F841" si="97">C838</f>
        <v>518600</v>
      </c>
      <c r="G838" s="102"/>
      <c r="H838" s="108">
        <f t="shared" ref="H838:H841" si="98">F838</f>
        <v>518600</v>
      </c>
      <c r="I838" s="652"/>
      <c r="J838" s="653"/>
      <c r="K838" s="652"/>
      <c r="L838" s="653"/>
      <c r="M838" s="652"/>
      <c r="N838" s="654"/>
    </row>
    <row r="839" ht="15.75" customHeight="1">
      <c r="A839" s="191">
        <v>317.0</v>
      </c>
      <c r="B839" s="98" t="s">
        <v>451</v>
      </c>
      <c r="C839" s="197">
        <v>299300.0</v>
      </c>
      <c r="D839" s="107">
        <v>1.0</v>
      </c>
      <c r="E839" s="100" t="s">
        <v>96</v>
      </c>
      <c r="F839" s="85">
        <f t="shared" si="97"/>
        <v>299300</v>
      </c>
      <c r="G839" s="102"/>
      <c r="H839" s="102">
        <f t="shared" si="98"/>
        <v>299300</v>
      </c>
      <c r="I839" s="652"/>
      <c r="J839" s="653"/>
      <c r="K839" s="652"/>
      <c r="L839" s="653"/>
      <c r="M839" s="652"/>
      <c r="N839" s="654"/>
    </row>
    <row r="840" ht="15.75" customHeight="1">
      <c r="A840" s="191">
        <v>318.0</v>
      </c>
      <c r="B840" s="98" t="s">
        <v>452</v>
      </c>
      <c r="C840" s="197">
        <v>518600.0</v>
      </c>
      <c r="D840" s="107">
        <v>1.0</v>
      </c>
      <c r="E840" s="100" t="s">
        <v>96</v>
      </c>
      <c r="F840" s="85">
        <f t="shared" si="97"/>
        <v>518600</v>
      </c>
      <c r="G840" s="102"/>
      <c r="H840" s="102">
        <f t="shared" si="98"/>
        <v>518600</v>
      </c>
      <c r="I840" s="652"/>
      <c r="J840" s="653"/>
      <c r="K840" s="652"/>
      <c r="L840" s="653"/>
      <c r="M840" s="652"/>
      <c r="N840" s="654"/>
    </row>
    <row r="841" ht="15.75" customHeight="1">
      <c r="A841" s="191">
        <v>319.0</v>
      </c>
      <c r="B841" s="98" t="s">
        <v>453</v>
      </c>
      <c r="C841" s="197">
        <v>659260.0</v>
      </c>
      <c r="D841" s="107">
        <v>1.0</v>
      </c>
      <c r="E841" s="100" t="s">
        <v>96</v>
      </c>
      <c r="F841" s="85">
        <f t="shared" si="97"/>
        <v>659260</v>
      </c>
      <c r="G841" s="102"/>
      <c r="H841" s="102">
        <f t="shared" si="98"/>
        <v>659260</v>
      </c>
      <c r="I841" s="652"/>
      <c r="J841" s="653"/>
      <c r="K841" s="652"/>
      <c r="L841" s="653"/>
      <c r="M841" s="652"/>
      <c r="N841" s="654"/>
    </row>
    <row r="842" ht="15.75" customHeight="1">
      <c r="A842" s="191"/>
      <c r="B842" s="84"/>
      <c r="C842" s="197"/>
      <c r="D842" s="107"/>
      <c r="E842" s="100"/>
      <c r="F842" s="85"/>
      <c r="G842" s="102"/>
      <c r="H842" s="102"/>
      <c r="I842" s="652"/>
      <c r="J842" s="653"/>
      <c r="K842" s="652"/>
      <c r="L842" s="653"/>
      <c r="M842" s="652"/>
      <c r="N842" s="654"/>
    </row>
    <row r="843" ht="15.75" customHeight="1">
      <c r="A843" s="191">
        <v>320.0</v>
      </c>
      <c r="B843" s="394" t="s">
        <v>454</v>
      </c>
      <c r="C843" s="197">
        <v>2119100.0</v>
      </c>
      <c r="D843" s="107">
        <v>1.0</v>
      </c>
      <c r="E843" s="100" t="s">
        <v>96</v>
      </c>
      <c r="F843" s="85">
        <f>C843</f>
        <v>2119100</v>
      </c>
      <c r="G843" s="102"/>
      <c r="H843" s="102">
        <f>F843</f>
        <v>2119100</v>
      </c>
      <c r="I843" s="652"/>
      <c r="J843" s="653"/>
      <c r="K843" s="652"/>
      <c r="L843" s="653"/>
      <c r="M843" s="652"/>
      <c r="N843" s="654"/>
    </row>
    <row r="844" ht="15.75" customHeight="1">
      <c r="A844" s="191"/>
      <c r="B844" s="84"/>
      <c r="C844" s="197"/>
      <c r="D844" s="107"/>
      <c r="E844" s="100"/>
      <c r="F844" s="2"/>
      <c r="G844" s="102"/>
      <c r="H844" s="102">
        <f>F845</f>
        <v>4114860</v>
      </c>
      <c r="I844" s="652"/>
      <c r="J844" s="653"/>
      <c r="K844" s="652"/>
      <c r="L844" s="653"/>
      <c r="M844" s="652"/>
      <c r="N844" s="654"/>
    </row>
    <row r="845" ht="15.75" customHeight="1">
      <c r="A845" s="655" t="s">
        <v>155</v>
      </c>
      <c r="B845" s="330"/>
      <c r="C845" s="656"/>
      <c r="D845" s="331"/>
      <c r="E845" s="657"/>
      <c r="F845" s="203">
        <f>SUM(F838:F843)</f>
        <v>4114860</v>
      </c>
      <c r="G845" s="334"/>
      <c r="H845" s="335"/>
      <c r="I845" s="658"/>
      <c r="J845" s="659"/>
      <c r="K845" s="658"/>
      <c r="L845" s="659"/>
      <c r="M845" s="658"/>
      <c r="N845" s="660"/>
    </row>
    <row r="846" ht="15.75" customHeight="1">
      <c r="A846" s="661"/>
      <c r="B846" s="104"/>
      <c r="C846" s="217"/>
      <c r="D846" s="662"/>
      <c r="E846" s="663"/>
      <c r="F846" s="664"/>
      <c r="G846" s="665"/>
      <c r="H846" s="666"/>
      <c r="I846" s="665"/>
      <c r="J846" s="666"/>
      <c r="K846" s="665"/>
      <c r="L846" s="666"/>
      <c r="M846" s="665"/>
      <c r="N846" s="667"/>
    </row>
    <row r="847" ht="18.75" customHeight="1">
      <c r="A847" s="668" t="s">
        <v>455</v>
      </c>
      <c r="B847" s="669"/>
      <c r="C847" s="670"/>
      <c r="D847" s="671"/>
      <c r="E847" s="672"/>
      <c r="F847" s="673">
        <v>1.05931303003E9</v>
      </c>
      <c r="G847" s="674"/>
      <c r="H847" s="675"/>
      <c r="I847" s="676"/>
      <c r="J847" s="674"/>
      <c r="K847" s="676"/>
      <c r="L847" s="674"/>
      <c r="M847" s="676"/>
      <c r="N847" s="677"/>
    </row>
    <row r="848" ht="15.75" customHeight="1">
      <c r="A848" s="678" t="s">
        <v>456</v>
      </c>
      <c r="B848" s="679"/>
      <c r="C848" s="680"/>
      <c r="D848" s="681"/>
      <c r="E848" s="682"/>
      <c r="F848" s="683"/>
      <c r="G848" s="684"/>
      <c r="H848" s="685"/>
      <c r="I848" s="686"/>
      <c r="J848" s="684"/>
      <c r="K848" s="686"/>
      <c r="L848" s="684"/>
      <c r="M848" s="686"/>
      <c r="N848" s="687"/>
    </row>
    <row r="849" ht="15.75" customHeight="1">
      <c r="A849" s="688"/>
      <c r="B849" s="689"/>
      <c r="C849" s="689"/>
      <c r="D849" s="689"/>
      <c r="E849" s="689"/>
      <c r="F849" s="689"/>
      <c r="G849" s="689"/>
      <c r="H849" s="689"/>
      <c r="I849" s="689"/>
      <c r="J849" s="689"/>
      <c r="K849" s="689"/>
      <c r="L849" s="689"/>
      <c r="M849" s="689"/>
      <c r="N849" s="690"/>
    </row>
    <row r="850" ht="15.75" customHeight="1">
      <c r="A850" s="691"/>
      <c r="B850" s="692"/>
      <c r="C850" s="693"/>
      <c r="D850" s="693"/>
      <c r="E850" s="693"/>
      <c r="F850" s="694"/>
      <c r="G850" s="693"/>
      <c r="H850" s="693"/>
      <c r="I850" s="693"/>
      <c r="J850" s="693"/>
      <c r="K850" s="693"/>
      <c r="L850" s="693"/>
      <c r="M850" s="693"/>
      <c r="N850" s="695"/>
    </row>
    <row r="851" ht="15.75" customHeight="1">
      <c r="A851" s="403"/>
      <c r="B851" s="696"/>
      <c r="C851" s="692"/>
      <c r="D851" s="693"/>
      <c r="E851" s="693"/>
      <c r="F851" s="694"/>
      <c r="G851" s="697"/>
      <c r="H851" s="693"/>
      <c r="I851" s="697"/>
      <c r="J851" s="693"/>
      <c r="K851" s="697"/>
      <c r="L851" s="693"/>
      <c r="M851" s="697"/>
      <c r="N851" s="695"/>
    </row>
    <row r="852" ht="15.75" customHeight="1">
      <c r="A852" s="403"/>
      <c r="B852" s="698"/>
      <c r="C852" s="699" t="s">
        <v>457</v>
      </c>
      <c r="E852" s="700"/>
      <c r="F852" s="701" t="s">
        <v>458</v>
      </c>
      <c r="G852" s="702"/>
      <c r="H852" s="702"/>
      <c r="I852" s="703"/>
      <c r="J852" s="704" t="s">
        <v>459</v>
      </c>
      <c r="K852" s="705"/>
      <c r="L852" s="706" t="s">
        <v>460</v>
      </c>
      <c r="N852" s="11"/>
    </row>
    <row r="853" ht="15.75" customHeight="1">
      <c r="A853" s="403"/>
      <c r="B853" s="698"/>
      <c r="C853" s="698"/>
      <c r="D853" s="704"/>
      <c r="E853" s="700"/>
      <c r="F853" s="707" t="s">
        <v>461</v>
      </c>
      <c r="G853" s="707"/>
      <c r="H853" s="707"/>
      <c r="I853" s="703"/>
      <c r="J853" s="708"/>
      <c r="K853" s="705"/>
      <c r="L853" s="707" t="s">
        <v>462</v>
      </c>
      <c r="N853" s="11"/>
    </row>
    <row r="854" ht="15.75" customHeight="1">
      <c r="A854" s="403"/>
      <c r="B854" s="709"/>
      <c r="C854" s="709"/>
      <c r="D854" s="710"/>
      <c r="E854" s="711"/>
      <c r="F854" s="712"/>
      <c r="G854" s="713"/>
      <c r="H854" s="711"/>
      <c r="I854" s="713"/>
      <c r="J854" s="714"/>
      <c r="K854" s="715"/>
      <c r="L854" s="714"/>
      <c r="M854" s="713"/>
      <c r="N854" s="716"/>
    </row>
    <row r="855" ht="15.75" customHeight="1">
      <c r="A855" s="26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717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ht="15.75" customHeight="1"/>
    <row r="858" ht="15.75" customHeight="1"/>
    <row r="859" ht="15.75" customHeight="1">
      <c r="J859" s="718"/>
    </row>
  </sheetData>
  <mergeCells count="24">
    <mergeCell ref="I6:J6"/>
    <mergeCell ref="K6:N6"/>
    <mergeCell ref="G7:N7"/>
    <mergeCell ref="I8:J8"/>
    <mergeCell ref="K8:L8"/>
    <mergeCell ref="M8:N8"/>
    <mergeCell ref="L852:N852"/>
    <mergeCell ref="L853:N853"/>
    <mergeCell ref="A1:N1"/>
    <mergeCell ref="A2:N2"/>
    <mergeCell ref="A3:N3"/>
    <mergeCell ref="A4:N4"/>
    <mergeCell ref="A5:B5"/>
    <mergeCell ref="K5:N5"/>
    <mergeCell ref="A6:B6"/>
    <mergeCell ref="C7:C9"/>
    <mergeCell ref="C852:D852"/>
    <mergeCell ref="G5:H5"/>
    <mergeCell ref="G6:H6"/>
    <mergeCell ref="A7:A9"/>
    <mergeCell ref="B7:B9"/>
    <mergeCell ref="D7:E9"/>
    <mergeCell ref="F7:F9"/>
    <mergeCell ref="G8:H8"/>
  </mergeCells>
  <printOptions/>
  <pageMargins bottom="0.12" footer="0.0" header="0.0" left="0.28" right="0.18" top="0.28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130A960121A24F518B6D962B3A5B7120</vt:lpwstr>
  </property>
  <property fmtid="{D5CDD505-2E9C-101B-9397-08002B2CF9AE}" pid="3" name="KSOProductBuildVer">
    <vt:lpwstr>1033-11.2.0.10463</vt:lpwstr>
  </property>
</Properties>
</file>