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CTG-MONICA\Desktop\"/>
    </mc:Choice>
  </mc:AlternateContent>
  <bookViews>
    <workbookView xWindow="0" yWindow="0" windowWidth="19365" windowHeight="7005"/>
  </bookViews>
  <sheets>
    <sheet name="april-june2022 " sheetId="1" r:id="rId1"/>
  </sheets>
  <definedNames>
    <definedName name="_xlnm.Print_Area" localSheetId="0">'april-june2022 '!$A$1:$I$29</definedName>
    <definedName name="_xlnm.Print_Titles" localSheetId="0">'april-june2022 '!$3:$9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6" i="1" l="1"/>
  <c r="H23" i="1"/>
  <c r="G21" i="1"/>
  <c r="G20" i="1"/>
  <c r="G19" i="1"/>
  <c r="G18" i="1"/>
  <c r="G17" i="1"/>
  <c r="G16" i="1"/>
  <c r="G15" i="1"/>
  <c r="D14" i="1"/>
  <c r="D23" i="1" s="1"/>
  <c r="G11" i="1"/>
  <c r="G10" i="1"/>
  <c r="G14" i="1" l="1"/>
</calcChain>
</file>

<file path=xl/sharedStrings.xml><?xml version="1.0" encoding="utf-8"?>
<sst xmlns="http://schemas.openxmlformats.org/spreadsheetml/2006/main" count="89" uniqueCount="76">
  <si>
    <t>FDPP Form 6 - Trust Fund Utilization</t>
  </si>
  <si>
    <t>CONSOLIDATED QUARTERLY REPORT ON GOVERNMENT PROJECTS, PROGRAMS or ACTIVITIES</t>
  </si>
  <si>
    <r>
      <t xml:space="preserve">for the  2nd  QUARTER, CY </t>
    </r>
    <r>
      <rPr>
        <b/>
        <u/>
        <sz val="11"/>
        <rFont val="Calibri"/>
        <family val="2"/>
        <scheme val="minor"/>
      </rPr>
      <t xml:space="preserve"> 2022</t>
    </r>
  </si>
  <si>
    <r>
      <t xml:space="preserve"> </t>
    </r>
    <r>
      <rPr>
        <b/>
        <u/>
        <sz val="14"/>
        <rFont val="Calibri"/>
        <family val="2"/>
        <scheme val="minor"/>
      </rPr>
      <t>Malabon City</t>
    </r>
  </si>
  <si>
    <t>Program or Project</t>
  </si>
  <si>
    <t>Source Agency</t>
  </si>
  <si>
    <t>Location</t>
  </si>
  <si>
    <t xml:space="preserve">Total Cost
</t>
  </si>
  <si>
    <t>Date Started</t>
  </si>
  <si>
    <t>Target Completion Date</t>
  </si>
  <si>
    <t>Project Status</t>
  </si>
  <si>
    <t>Remarks</t>
  </si>
  <si>
    <t>% of Completion</t>
  </si>
  <si>
    <t>Total Cost Incurred to Date</t>
  </si>
  <si>
    <t>Improvement and maintenance of the Malabon City  Bureau of Fire  Protection Stations</t>
  </si>
  <si>
    <t>Bureau of Fire</t>
  </si>
  <si>
    <t>Malabon City Fire Station-# 70 Gov. Pascual Ave. Potrero, Malabon City</t>
  </si>
  <si>
    <t>February 14, 2018</t>
  </si>
  <si>
    <t>Remaining fund balance is  P144,492.89, yet to be utilized by BFP-Malabon</t>
  </si>
  <si>
    <t xml:space="preserve"> Management and Implementation of the CIPH CY 2014-2015 - "KALUSUGAN PANGKALAHATAN"</t>
  </si>
  <si>
    <t>DOH-NCR</t>
  </si>
  <si>
    <t>City Health Department</t>
  </si>
  <si>
    <t>June 25,2020</t>
  </si>
  <si>
    <t>Remaining fund balance of P628,022.75, yet to be implemted by City Health Department</t>
  </si>
  <si>
    <t>Payment for assessment cost` of 25 scholars (Ablay Jomar et al)in RAC Servicing( DomRac) NC II under UAQTEA 2019</t>
  </si>
  <si>
    <t>TESDA-NCR</t>
  </si>
  <si>
    <t>CMPI</t>
  </si>
  <si>
    <t>for payment to concerned scholars</t>
  </si>
  <si>
    <t>Payment for assessment cost` of 7 scholars (Banaticia Joshua  et al) in Tailoring NC II under UAQTEA 2019</t>
  </si>
  <si>
    <t>Implementation of Medical Assistance to Indigent &amp; Poor patients in Government hospitals</t>
  </si>
  <si>
    <t>Ospital ng Malabon</t>
  </si>
  <si>
    <t>January 2021</t>
  </si>
  <si>
    <t>Ongoing project with available fund balance of  P29,105,449.73</t>
  </si>
  <si>
    <t>Nursery and Green Space at Atis Barangay Potrero and Greeening and Beautification of C-4 Raod, Eastment and Sidewalk at Barangay Tañong.</t>
  </si>
  <si>
    <t>Bureau of the Treasury-NCR</t>
  </si>
  <si>
    <t xml:space="preserve">Barangay Potrero </t>
  </si>
  <si>
    <t>November 15,2021</t>
  </si>
  <si>
    <t>May 5,2022</t>
  </si>
  <si>
    <t>Project completed, yet to submit Fund Utilization report to BOT and to return unused amount of P73,105.34.</t>
  </si>
  <si>
    <t xml:space="preserve"> Greeening and Beautification of C-4 Raod, Eastment and Sidewalk at Barangay Tañong.</t>
  </si>
  <si>
    <t>Barangay Tañong</t>
  </si>
  <si>
    <t>December 14,2021</t>
  </si>
  <si>
    <t>June 11,2022</t>
  </si>
  <si>
    <t>Project completed, yet to submit Fund Utilization report to BOT and to return unused amount of P101,591.99.</t>
  </si>
  <si>
    <t>Financial grant for the implementation of "Enhanced Kadiwa ni Ani at Kita Financial Grant Assistance Program.</t>
  </si>
  <si>
    <t>Department of Agriculture</t>
  </si>
  <si>
    <t>Nuestra Señora Credit Cooperative &amp; Ang Palengke Natin Service Cooperative at Malabon City</t>
  </si>
  <si>
    <t>January 26, 2022</t>
  </si>
  <si>
    <t>Have released check nos.262415 &amp; 262416 at 1,000,000.00 each, both dated Dec. 31,2021.  Fund Utilization Report was submitted last June 10, 2022.</t>
  </si>
  <si>
    <t>Medical assistance for payment of medicines, medical services and other care to indigent patients</t>
  </si>
  <si>
    <t>Office of the President</t>
  </si>
  <si>
    <t>March, 2022</t>
  </si>
  <si>
    <t>June 2022</t>
  </si>
  <si>
    <t xml:space="preserve"> Fund Utilization Report was already submitted to the Office of the President last June 23, 2022.</t>
  </si>
  <si>
    <t>Grant of ONE COVID-19 Allowance (OCA)  for public and private health care workers and non health care workers.</t>
  </si>
  <si>
    <t>DOH-NCRO</t>
  </si>
  <si>
    <t>April 20, 2022</t>
  </si>
  <si>
    <t>April 28, 2022</t>
  </si>
  <si>
    <t xml:space="preserve"> Fund Utilization Report was submitted and  the unused amount of P 3,000.00  was returned to DOH  under  DOH  O.R.# 9661624 dated 5/26/2022</t>
  </si>
  <si>
    <t>Provision of Meals, Accommodations &amp; Transportation benefits from September 15, 2020-December 12-,2020</t>
  </si>
  <si>
    <t>April 22, 2022</t>
  </si>
  <si>
    <t>May 17, 2022</t>
  </si>
  <si>
    <t>Fund Utilization Report was submitted to DOH last May 20,2022</t>
  </si>
  <si>
    <t>COVID-19 Special Risk Allowance (SRA) from December 20 to June 30, 2021.</t>
  </si>
  <si>
    <t>June 29, 2022</t>
  </si>
  <si>
    <t>Fund Utilization Report was submitted and the unutilized  amount was returned under DOH OR# 9661905 dated 6/30/2022.</t>
  </si>
  <si>
    <t>Financial assistance to health sector (OSMAL) development project to assist the government hospital in providinga medical services and support to paupers and prioritize the needs of the underpriveleged, sick ,elderly, disabled as per approved Memorandum dated March 31, 2022.</t>
  </si>
  <si>
    <t>For implementation</t>
  </si>
  <si>
    <t>We hereby certify that we have reviewed the contents and hereby attest to the veracity and correctness of the data or information contained in this document.</t>
  </si>
  <si>
    <t>MAILA R. CAINGLES</t>
  </si>
  <si>
    <t>DINAH A. LAMSEN</t>
  </si>
  <si>
    <t>HON. JEANNIE N. SANDOVAL</t>
  </si>
  <si>
    <t>OIC - City Budget Department</t>
  </si>
  <si>
    <t>City Accountant</t>
  </si>
  <si>
    <t xml:space="preserve"> City Mayor</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</si>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</sst>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mm\ dd\,\ yyyy"/>
    <numFmt numFmtId="165" formatCode="_(* #,##0.00_);_(* \(#,##0.00\);_(* &quot;-&quot;??_);_(@_)"/>
    <numFmt numFmtId="166" formatCode="mmmm\ yyyy"/>
    <numFmt numFmtId="167" formatCode="_(\P* #,##0.00_);_(\P* \(#,##0.00\);_(\P* &quot;-&quot;??_);_(@_)"/>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5"/>
      <name val="Calibri"/>
      <family val="2"/>
      <scheme val="minor"/>
    </font>
    <font>
      <sz val="12"/>
      <name val="Calibri"/>
      <family val="2"/>
      <scheme val="minor"/>
    </font>
    <font>
      <b/>
      <sz val="11"/>
      <name val="Calibri"/>
      <family val="2"/>
      <scheme val="minor"/>
    </font>
    <font>
      <b/>
      <u/>
      <sz val="11"/>
      <name val="Calibri"/>
      <family val="2"/>
      <scheme val="minor"/>
    </font>
    <font>
      <sz val="11"/>
      <name val="Calibri"/>
      <family val="2"/>
      <scheme val="minor"/>
    </font>
    <font>
      <b/>
      <sz val="14"/>
      <name val="Calibri"/>
      <family val="2"/>
      <scheme val="minor"/>
    </font>
    <font>
      <b/>
      <u/>
      <sz val="14"/>
      <name val="Calibri"/>
      <family val="2"/>
      <scheme val="minor"/>
    </font>
    <font>
      <b/>
      <sz val="12"/>
      <name val="Calibri"/>
      <family val="2"/>
      <scheme val="minor"/>
    </font>
    <font>
      <sz val="10"/>
      <name val="Calibri"/>
      <family val="2"/>
      <scheme val="minor"/>
    </font>
    <font>
      <sz val="12"/>
      <color theme="1"/>
      <name val="Calibri"/>
      <family val="2"/>
      <scheme val="minor"/>
    </font>
    <font>
      <b/>
      <sz val="13"/>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114">
    <xf numFmtId="0" fontId="0" fillId="0" borderId="0" xfId="0"/>
    <xf numFmtId="0" fontId="4" fillId="0" borderId="0" xfId="0" applyFont="1" applyBorder="1" applyAlignment="1">
      <alignment vertical="top"/>
    </xf>
    <xf numFmtId="0" fontId="4" fillId="0" borderId="0" xfId="0" applyFont="1" applyBorder="1" applyAlignment="1">
      <alignment horizontal="center" vertical="top"/>
    </xf>
    <xf numFmtId="0" fontId="5" fillId="0" borderId="0" xfId="0" applyFont="1" applyBorder="1" applyAlignment="1">
      <alignment vertical="top" wrapText="1"/>
    </xf>
    <xf numFmtId="0" fontId="5" fillId="0" borderId="0" xfId="0" applyFont="1" applyBorder="1" applyAlignment="1">
      <alignment vertical="top"/>
    </xf>
    <xf numFmtId="164" fontId="5" fillId="0" borderId="0" xfId="0" applyNumberFormat="1" applyFont="1" applyBorder="1" applyAlignment="1">
      <alignment horizontal="center" vertical="top"/>
    </xf>
    <xf numFmtId="0" fontId="5" fillId="0" borderId="0" xfId="0" applyFont="1" applyBorder="1" applyAlignment="1">
      <alignment horizontal="center" vertical="top"/>
    </xf>
    <xf numFmtId="0" fontId="6" fillId="0" borderId="0" xfId="0" applyFont="1" applyBorder="1" applyAlignment="1">
      <alignment horizontal="center" vertical="top"/>
    </xf>
    <xf numFmtId="0" fontId="7" fillId="0" borderId="0" xfId="0" applyFont="1" applyBorder="1" applyAlignment="1">
      <alignment horizontal="center" vertical="top"/>
    </xf>
    <xf numFmtId="0" fontId="8" fillId="0" borderId="0" xfId="0" applyFont="1" applyBorder="1" applyAlignment="1">
      <alignment vertical="top"/>
    </xf>
    <xf numFmtId="0" fontId="8" fillId="0" borderId="0" xfId="0" applyFont="1" applyBorder="1" applyAlignment="1">
      <alignment horizontal="center" vertical="top"/>
    </xf>
    <xf numFmtId="0" fontId="8" fillId="0" borderId="0" xfId="0" applyFont="1" applyBorder="1" applyAlignment="1">
      <alignment vertical="top" wrapText="1"/>
    </xf>
    <xf numFmtId="164" fontId="8" fillId="0" borderId="0" xfId="0" applyNumberFormat="1" applyFont="1" applyBorder="1" applyAlignment="1">
      <alignment horizontal="center" vertical="top"/>
    </xf>
    <xf numFmtId="0" fontId="9" fillId="0" borderId="0" xfId="0" applyFont="1" applyBorder="1" applyAlignment="1">
      <alignment vertical="top"/>
    </xf>
    <xf numFmtId="0" fontId="6" fillId="0" borderId="0" xfId="0" applyFont="1" applyBorder="1" applyAlignment="1">
      <alignment horizontal="center" vertical="center" wrapText="1"/>
    </xf>
    <xf numFmtId="0" fontId="11" fillId="0" borderId="0" xfId="0" applyFont="1" applyBorder="1" applyAlignment="1">
      <alignment vertical="top"/>
    </xf>
    <xf numFmtId="0" fontId="6" fillId="0" borderId="1" xfId="0" applyFont="1" applyBorder="1" applyAlignment="1">
      <alignment horizontal="center" vertical="top" wrapText="1"/>
    </xf>
    <xf numFmtId="0" fontId="8" fillId="0" borderId="0" xfId="0" applyFont="1" applyBorder="1" applyAlignment="1">
      <alignment vertical="center"/>
    </xf>
    <xf numFmtId="0" fontId="8" fillId="2" borderId="1" xfId="0" applyFont="1" applyFill="1" applyBorder="1" applyAlignment="1">
      <alignment horizontal="left" vertical="top" wrapText="1"/>
    </xf>
    <xf numFmtId="165" fontId="8" fillId="2" borderId="1" xfId="1" applyFont="1" applyFill="1" applyBorder="1" applyAlignment="1">
      <alignment horizontal="left" vertical="top" wrapText="1"/>
    </xf>
    <xf numFmtId="164" fontId="8" fillId="2" borderId="1" xfId="0" applyNumberFormat="1" applyFont="1" applyFill="1" applyBorder="1" applyAlignment="1">
      <alignment horizontal="center" vertical="top" wrapText="1"/>
    </xf>
    <xf numFmtId="166" fontId="8" fillId="0" borderId="1" xfId="0" applyNumberFormat="1" applyFont="1" applyFill="1" applyBorder="1" applyAlignment="1">
      <alignment horizontal="center" vertical="top" wrapText="1"/>
    </xf>
    <xf numFmtId="10" fontId="8" fillId="2" borderId="1" xfId="0" applyNumberFormat="1" applyFont="1" applyFill="1" applyBorder="1" applyAlignment="1">
      <alignment horizontal="center" vertical="top"/>
    </xf>
    <xf numFmtId="165" fontId="1" fillId="0" borderId="1" xfId="1" applyFont="1" applyFill="1" applyBorder="1" applyAlignment="1">
      <alignment horizontal="left" vertical="top" wrapText="1"/>
    </xf>
    <xf numFmtId="0" fontId="0" fillId="2" borderId="1" xfId="0" applyFont="1" applyFill="1" applyBorder="1" applyAlignment="1">
      <alignment horizontal="left" vertical="top" wrapText="1"/>
    </xf>
    <xf numFmtId="0" fontId="2" fillId="2" borderId="0" xfId="0" applyFont="1" applyFill="1" applyBorder="1" applyAlignment="1">
      <alignment horizontal="left" vertical="top" wrapText="1"/>
    </xf>
    <xf numFmtId="0" fontId="12" fillId="2" borderId="0"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1" xfId="0" applyFont="1" applyFill="1" applyBorder="1" applyAlignment="1">
      <alignment horizontal="left" vertical="top"/>
    </xf>
    <xf numFmtId="0" fontId="8" fillId="0" borderId="1" xfId="0" applyFont="1" applyFill="1" applyBorder="1" applyAlignment="1">
      <alignment vertical="top" wrapText="1"/>
    </xf>
    <xf numFmtId="165" fontId="8" fillId="0" borderId="1" xfId="1" applyFont="1" applyFill="1" applyBorder="1" applyAlignment="1">
      <alignment vertical="top"/>
    </xf>
    <xf numFmtId="164" fontId="8" fillId="0" borderId="1" xfId="0" applyNumberFormat="1" applyFont="1" applyFill="1" applyBorder="1" applyAlignment="1">
      <alignment horizontal="center" vertical="top" wrapText="1"/>
    </xf>
    <xf numFmtId="10" fontId="8" fillId="0" borderId="1" xfId="0" applyNumberFormat="1" applyFont="1" applyFill="1" applyBorder="1" applyAlignment="1">
      <alignment horizontal="center" vertical="top"/>
    </xf>
    <xf numFmtId="165" fontId="1" fillId="0" borderId="1" xfId="1" applyFont="1" applyFill="1" applyBorder="1" applyAlignment="1">
      <alignment vertical="top"/>
    </xf>
    <xf numFmtId="49" fontId="0" fillId="0" borderId="1" xfId="0" applyNumberFormat="1" applyFont="1" applyFill="1" applyBorder="1" applyAlignment="1">
      <alignment horizontal="left" vertical="top" wrapText="1"/>
    </xf>
    <xf numFmtId="49" fontId="2" fillId="0" borderId="0" xfId="0" applyNumberFormat="1" applyFont="1" applyFill="1" applyBorder="1" applyAlignment="1">
      <alignment horizontal="left" vertical="top" wrapText="1"/>
    </xf>
    <xf numFmtId="49" fontId="8" fillId="2" borderId="0" xfId="0" applyNumberFormat="1" applyFont="1" applyFill="1" applyBorder="1" applyAlignment="1">
      <alignment horizontal="left" vertical="top" wrapText="1"/>
    </xf>
    <xf numFmtId="0" fontId="5" fillId="0" borderId="0" xfId="0" applyFont="1" applyBorder="1" applyAlignment="1">
      <alignment horizontal="left" vertical="top" wrapText="1"/>
    </xf>
    <xf numFmtId="0" fontId="0" fillId="0" borderId="1" xfId="0" applyFont="1" applyFill="1" applyBorder="1" applyAlignment="1">
      <alignment horizontal="left" vertical="top" wrapText="1"/>
    </xf>
    <xf numFmtId="0" fontId="5" fillId="2" borderId="0" xfId="0" applyFont="1" applyFill="1" applyBorder="1" applyAlignment="1">
      <alignment horizontal="left" vertical="top" wrapText="1"/>
    </xf>
    <xf numFmtId="39" fontId="1" fillId="0" borderId="1" xfId="1" applyNumberFormat="1" applyFont="1" applyFill="1" applyBorder="1" applyAlignment="1">
      <alignment vertical="top"/>
    </xf>
    <xf numFmtId="0" fontId="0" fillId="0" borderId="2" xfId="0" applyFont="1" applyFill="1" applyBorder="1" applyAlignment="1">
      <alignment vertical="top" wrapText="1"/>
    </xf>
    <xf numFmtId="165" fontId="0" fillId="0" borderId="1" xfId="1" applyFont="1" applyFill="1" applyBorder="1" applyAlignment="1">
      <alignment vertical="top"/>
    </xf>
    <xf numFmtId="0" fontId="0" fillId="0" borderId="2" xfId="0" applyFont="1" applyFill="1" applyBorder="1" applyAlignment="1">
      <alignment horizontal="center" vertical="top" wrapText="1"/>
    </xf>
    <xf numFmtId="164" fontId="0" fillId="0" borderId="1" xfId="0" applyNumberFormat="1" applyFont="1" applyFill="1" applyBorder="1" applyAlignment="1">
      <alignment horizontal="center" vertical="top"/>
    </xf>
    <xf numFmtId="10" fontId="0" fillId="0" borderId="1" xfId="0" applyNumberFormat="1" applyFont="1" applyFill="1" applyBorder="1" applyAlignment="1">
      <alignment horizontal="center" vertical="top"/>
    </xf>
    <xf numFmtId="0" fontId="13" fillId="0" borderId="1" xfId="0" applyFont="1" applyFill="1" applyBorder="1" applyAlignment="1">
      <alignment horizontal="left" vertical="top" wrapText="1"/>
    </xf>
    <xf numFmtId="0" fontId="13" fillId="0" borderId="0" xfId="0" applyFont="1" applyAlignment="1">
      <alignment vertical="top"/>
    </xf>
    <xf numFmtId="165" fontId="13" fillId="0" borderId="0" xfId="0" applyNumberFormat="1" applyFont="1" applyAlignment="1">
      <alignment vertical="top"/>
    </xf>
    <xf numFmtId="165" fontId="13" fillId="0" borderId="0" xfId="1" applyFont="1" applyAlignment="1">
      <alignment vertical="top"/>
    </xf>
    <xf numFmtId="0" fontId="0" fillId="0" borderId="0" xfId="0" applyFont="1" applyFill="1" applyBorder="1" applyAlignment="1">
      <alignment horizontal="left" vertical="top" wrapText="1"/>
    </xf>
    <xf numFmtId="0" fontId="8"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165" fontId="0" fillId="0" borderId="3" xfId="1" applyFont="1" applyFill="1" applyBorder="1" applyAlignment="1">
      <alignment vertical="top"/>
    </xf>
    <xf numFmtId="164" fontId="0" fillId="0" borderId="3" xfId="0" applyNumberFormat="1" applyFont="1" applyFill="1" applyBorder="1" applyAlignment="1">
      <alignment horizontal="center" vertical="top"/>
    </xf>
    <xf numFmtId="10" fontId="0" fillId="0" borderId="3" xfId="0" applyNumberFormat="1" applyFont="1" applyFill="1" applyBorder="1" applyAlignment="1">
      <alignment horizontal="center" vertical="top"/>
    </xf>
    <xf numFmtId="39" fontId="1" fillId="0" borderId="3" xfId="1" applyNumberFormat="1" applyFont="1" applyFill="1" applyBorder="1" applyAlignment="1">
      <alignment vertical="top"/>
    </xf>
    <xf numFmtId="0" fontId="13" fillId="0" borderId="3" xfId="0" applyFont="1" applyBorder="1" applyAlignment="1">
      <alignment horizontal="left" vertical="top" wrapText="1"/>
    </xf>
    <xf numFmtId="0" fontId="0" fillId="0" borderId="5" xfId="0" applyFont="1" applyFill="1" applyBorder="1" applyAlignment="1">
      <alignment horizontal="left" vertical="top" wrapText="1"/>
    </xf>
    <xf numFmtId="0" fontId="0" fillId="0" borderId="1" xfId="0" applyFont="1" applyFill="1" applyBorder="1" applyAlignment="1">
      <alignment vertical="top" wrapText="1"/>
    </xf>
    <xf numFmtId="49" fontId="0" fillId="0" borderId="1" xfId="0" applyNumberFormat="1" applyFont="1" applyFill="1" applyBorder="1" applyAlignment="1">
      <alignment horizontal="center" vertical="top"/>
    </xf>
    <xf numFmtId="0" fontId="13" fillId="0" borderId="5" xfId="0" applyFont="1" applyFill="1" applyBorder="1" applyAlignment="1">
      <alignment horizontal="left" vertical="top" wrapText="1"/>
    </xf>
    <xf numFmtId="0" fontId="13" fillId="0" borderId="1" xfId="0" applyFont="1" applyFill="1" applyBorder="1" applyAlignment="1">
      <alignment vertical="top"/>
    </xf>
    <xf numFmtId="0" fontId="8"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14" fontId="13" fillId="0" borderId="1" xfId="0" applyNumberFormat="1" applyFont="1" applyFill="1" applyBorder="1" applyAlignment="1">
      <alignment vertical="top"/>
    </xf>
    <xf numFmtId="0" fontId="3" fillId="2" borderId="7" xfId="0" applyFont="1" applyFill="1" applyBorder="1" applyAlignment="1">
      <alignment horizontal="center" vertical="center" wrapText="1"/>
    </xf>
    <xf numFmtId="0" fontId="8" fillId="2" borderId="7" xfId="0" applyFont="1" applyFill="1" applyBorder="1" applyAlignment="1">
      <alignment horizontal="left" vertical="center" wrapText="1"/>
    </xf>
    <xf numFmtId="0" fontId="6" fillId="0" borderId="7" xfId="0" applyFont="1" applyBorder="1" applyAlignment="1">
      <alignment vertical="center" wrapText="1"/>
    </xf>
    <xf numFmtId="165" fontId="6" fillId="2" borderId="7" xfId="1" applyFont="1" applyFill="1" applyBorder="1" applyAlignment="1">
      <alignment vertical="center"/>
    </xf>
    <xf numFmtId="164" fontId="6" fillId="2" borderId="7" xfId="1" applyNumberFormat="1" applyFont="1" applyFill="1" applyBorder="1" applyAlignment="1">
      <alignment vertical="center"/>
    </xf>
    <xf numFmtId="10" fontId="6" fillId="2" borderId="7" xfId="2" applyNumberFormat="1" applyFont="1" applyFill="1" applyBorder="1" applyAlignment="1">
      <alignment horizontal="center" vertical="center"/>
    </xf>
    <xf numFmtId="0" fontId="8" fillId="0" borderId="7" xfId="0" applyFont="1" applyFill="1" applyBorder="1" applyAlignment="1">
      <alignment vertical="center"/>
    </xf>
    <xf numFmtId="0" fontId="8" fillId="0" borderId="0" xfId="0" applyFont="1" applyFill="1" applyBorder="1" applyAlignment="1">
      <alignment vertical="center"/>
    </xf>
    <xf numFmtId="0" fontId="5" fillId="0" borderId="0" xfId="0" applyFont="1" applyFill="1" applyBorder="1" applyAlignment="1">
      <alignment vertical="center"/>
    </xf>
    <xf numFmtId="165" fontId="5" fillId="0" borderId="0" xfId="0" applyNumberFormat="1" applyFont="1" applyBorder="1" applyAlignment="1">
      <alignment vertical="center"/>
    </xf>
    <xf numFmtId="165" fontId="5" fillId="0" borderId="0" xfId="1" applyFont="1" applyBorder="1" applyAlignment="1">
      <alignment vertical="center"/>
    </xf>
    <xf numFmtId="0" fontId="5" fillId="0" borderId="0"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vertical="center" wrapText="1"/>
    </xf>
    <xf numFmtId="167" fontId="11" fillId="0" borderId="0" xfId="0" applyNumberFormat="1" applyFont="1" applyBorder="1" applyAlignment="1">
      <alignment vertical="center"/>
    </xf>
    <xf numFmtId="164" fontId="5" fillId="0" borderId="0" xfId="0" applyNumberFormat="1" applyFont="1" applyFill="1" applyBorder="1" applyAlignment="1">
      <alignment horizontal="center" vertical="center"/>
    </xf>
    <xf numFmtId="165" fontId="5" fillId="0" borderId="0" xfId="1" applyFont="1" applyFill="1" applyBorder="1" applyAlignment="1">
      <alignment horizontal="center" vertical="center"/>
    </xf>
    <xf numFmtId="10" fontId="5" fillId="0" borderId="0" xfId="0" applyNumberFormat="1" applyFont="1" applyFill="1" applyBorder="1" applyAlignment="1">
      <alignment vertical="center"/>
    </xf>
    <xf numFmtId="167" fontId="11" fillId="0" borderId="0" xfId="0" applyNumberFormat="1" applyFont="1" applyFill="1" applyBorder="1" applyAlignment="1">
      <alignment vertical="center"/>
    </xf>
    <xf numFmtId="165" fontId="5" fillId="0" borderId="0" xfId="0" applyNumberFormat="1" applyFont="1" applyFill="1" applyBorder="1" applyAlignment="1">
      <alignment vertical="top"/>
    </xf>
    <xf numFmtId="165" fontId="5" fillId="0" borderId="0" xfId="1" applyFont="1" applyBorder="1" applyAlignment="1">
      <alignment vertical="top"/>
    </xf>
    <xf numFmtId="0" fontId="11" fillId="0" borderId="0" xfId="0" applyFont="1" applyBorder="1" applyAlignment="1">
      <alignment horizontal="center" vertical="top" wrapText="1"/>
    </xf>
    <xf numFmtId="164" fontId="11" fillId="0" borderId="0" xfId="0" applyNumberFormat="1" applyFont="1" applyBorder="1" applyAlignment="1">
      <alignment horizontal="center" vertical="top" wrapText="1"/>
    </xf>
    <xf numFmtId="165" fontId="8" fillId="0" borderId="0" xfId="0" applyNumberFormat="1" applyFont="1" applyBorder="1" applyAlignment="1">
      <alignment vertical="top"/>
    </xf>
    <xf numFmtId="0" fontId="9" fillId="0" borderId="0" xfId="0" applyFont="1" applyBorder="1" applyAlignment="1">
      <alignment horizontal="center" vertical="top"/>
    </xf>
    <xf numFmtId="0" fontId="9" fillId="0" borderId="0" xfId="0" applyFont="1" applyBorder="1" applyAlignment="1">
      <alignment vertical="top" wrapText="1"/>
    </xf>
    <xf numFmtId="164" fontId="9" fillId="0" borderId="0" xfId="0" applyNumberFormat="1" applyFont="1" applyBorder="1" applyAlignment="1">
      <alignment horizontal="center" vertical="top"/>
    </xf>
    <xf numFmtId="164" fontId="9" fillId="0" borderId="0" xfId="0" applyNumberFormat="1" applyFont="1" applyBorder="1" applyAlignment="1">
      <alignment vertical="top"/>
    </xf>
    <xf numFmtId="0" fontId="6" fillId="0" borderId="0" xfId="0" applyFont="1" applyBorder="1" applyAlignment="1">
      <alignment vertical="top"/>
    </xf>
    <xf numFmtId="0" fontId="14" fillId="0" borderId="0" xfId="0" applyFont="1" applyBorder="1" applyAlignment="1">
      <alignment horizontal="center" vertical="top"/>
    </xf>
    <xf numFmtId="0" fontId="14" fillId="0" borderId="0" xfId="0" applyFont="1" applyBorder="1" applyAlignment="1">
      <alignment vertical="top" wrapText="1"/>
    </xf>
    <xf numFmtId="164" fontId="14" fillId="0" borderId="0" xfId="0" applyNumberFormat="1" applyFont="1" applyBorder="1" applyAlignment="1">
      <alignment horizontal="center" vertical="top"/>
    </xf>
    <xf numFmtId="164" fontId="14" fillId="0" borderId="0" xfId="0" applyNumberFormat="1" applyFont="1" applyBorder="1" applyAlignment="1">
      <alignment vertical="top"/>
    </xf>
    <xf numFmtId="0" fontId="2" fillId="0" borderId="0" xfId="0" applyFont="1" applyBorder="1" applyAlignment="1">
      <alignment vertical="top"/>
    </xf>
    <xf numFmtId="0" fontId="2" fillId="0" borderId="0" xfId="0" applyFont="1" applyBorder="1" applyAlignment="1">
      <alignment horizontal="center" vertical="top"/>
    </xf>
    <xf numFmtId="165" fontId="8" fillId="0" borderId="0" xfId="1" applyFont="1" applyBorder="1" applyAlignment="1">
      <alignment vertical="top"/>
    </xf>
    <xf numFmtId="165" fontId="8" fillId="0" borderId="0" xfId="1" applyFont="1" applyBorder="1" applyAlignment="1">
      <alignment horizontal="left" vertical="top"/>
    </xf>
    <xf numFmtId="165" fontId="8" fillId="0" borderId="0" xfId="0" applyNumberFormat="1" applyFont="1" applyBorder="1" applyAlignment="1">
      <alignment vertical="top" wrapText="1"/>
    </xf>
    <xf numFmtId="0" fontId="5" fillId="0" borderId="0" xfId="0" applyFont="1" applyBorder="1" applyAlignment="1">
      <alignment horizontal="left" vertical="top" wrapText="1"/>
    </xf>
    <xf numFmtId="0" fontId="11" fillId="0" borderId="0" xfId="0" applyFont="1" applyBorder="1" applyAlignment="1">
      <alignment horizontal="center" vertical="top" wrapText="1"/>
    </xf>
    <xf numFmtId="0" fontId="9" fillId="0" borderId="0" xfId="0" applyFont="1" applyBorder="1" applyAlignment="1">
      <alignment horizontal="center" vertical="top"/>
    </xf>
    <xf numFmtId="0" fontId="14" fillId="0" borderId="0" xfId="0" applyFont="1" applyBorder="1" applyAlignment="1">
      <alignment horizontal="center" vertical="top"/>
    </xf>
    <xf numFmtId="0" fontId="6" fillId="0" borderId="0" xfId="0" applyFont="1" applyBorder="1" applyAlignment="1">
      <alignment horizontal="center" vertical="top"/>
    </xf>
    <xf numFmtId="0" fontId="7" fillId="0" borderId="0" xfId="0" applyFont="1" applyBorder="1" applyAlignment="1">
      <alignment horizontal="center" vertical="top"/>
    </xf>
    <xf numFmtId="0" fontId="6" fillId="0" borderId="1" xfId="0" applyFont="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1" xfId="0" applyFont="1" applyBorder="1" applyAlignment="1">
      <alignment horizontal="center" vertical="top" wrapText="1"/>
    </xf>
    <xf numFmtId="0" fontId="8" fillId="0" borderId="1" xfId="0" applyFont="1" applyBorder="1" applyAlignment="1">
      <alignment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tabSelected="1" view="pageBreakPreview" zoomScale="80" zoomScaleNormal="80" zoomScaleSheetLayoutView="80" workbookViewId="0">
      <pane ySplit="9" topLeftCell="A10" activePane="bottomLeft" state="frozen"/>
      <selection pane="bottomLeft" activeCell="A31" sqref="A31"/>
    </sheetView>
  </sheetViews>
  <sheetFormatPr defaultRowHeight="15" x14ac:dyDescent="0.25"/>
  <cols>
    <col min="1" max="1" width="43.5703125" style="9" customWidth="1"/>
    <col min="2" max="2" width="14.28515625" style="10" bestFit="1" customWidth="1"/>
    <col min="3" max="3" width="21.28515625" style="11" customWidth="1"/>
    <col min="4" max="4" width="18" style="9" customWidth="1"/>
    <col min="5" max="5" width="16.7109375" style="12" customWidth="1"/>
    <col min="6" max="6" width="18.42578125" style="12" customWidth="1"/>
    <col min="7" max="7" width="17" style="9" customWidth="1"/>
    <col min="8" max="8" width="19.140625" style="9" customWidth="1"/>
    <col min="9" max="9" width="33" style="9" customWidth="1"/>
    <col min="10" max="10" width="27.140625" style="9" customWidth="1"/>
    <col min="11" max="11" width="23.85546875" style="9" customWidth="1"/>
    <col min="12" max="12" width="18.28515625" style="9" customWidth="1"/>
    <col min="13" max="13" width="14.42578125" style="9" customWidth="1"/>
    <col min="14" max="14" width="13.7109375" style="9" bestFit="1" customWidth="1"/>
    <col min="15" max="15" width="23.28515625" style="9" customWidth="1"/>
    <col min="16" max="16384" width="9.140625" style="9"/>
  </cols>
  <sheetData>
    <row r="1" spans="1:13" s="4" customFormat="1" ht="15.75" x14ac:dyDescent="0.25">
      <c r="A1" s="1" t="s">
        <v>0</v>
      </c>
      <c r="B1" s="2"/>
      <c r="C1" s="3"/>
      <c r="E1" s="5"/>
      <c r="F1" s="5"/>
    </row>
    <row r="2" spans="1:13" s="4" customFormat="1" ht="15.75" x14ac:dyDescent="0.25">
      <c r="B2" s="6"/>
      <c r="C2" s="3"/>
      <c r="E2" s="5"/>
      <c r="F2" s="5"/>
    </row>
    <row r="3" spans="1:13" s="4" customFormat="1" ht="15.75" x14ac:dyDescent="0.25">
      <c r="A3" s="108" t="s">
        <v>1</v>
      </c>
      <c r="B3" s="108"/>
      <c r="C3" s="108"/>
      <c r="D3" s="108"/>
      <c r="E3" s="108"/>
      <c r="F3" s="108"/>
      <c r="G3" s="108"/>
      <c r="H3" s="108"/>
      <c r="I3" s="108"/>
      <c r="J3" s="7"/>
      <c r="K3" s="7"/>
    </row>
    <row r="4" spans="1:13" s="4" customFormat="1" ht="15.75" x14ac:dyDescent="0.25">
      <c r="A4" s="108" t="s">
        <v>2</v>
      </c>
      <c r="B4" s="108"/>
      <c r="C4" s="109"/>
      <c r="D4" s="109"/>
      <c r="E4" s="109"/>
      <c r="F4" s="109"/>
      <c r="G4" s="109"/>
      <c r="H4" s="109"/>
      <c r="I4" s="109"/>
      <c r="J4" s="8"/>
      <c r="K4" s="8"/>
    </row>
    <row r="5" spans="1:13" s="4" customFormat="1" ht="15.75" x14ac:dyDescent="0.25">
      <c r="A5" s="9"/>
      <c r="B5" s="10"/>
      <c r="C5" s="11"/>
      <c r="D5" s="9"/>
      <c r="E5" s="12"/>
      <c r="F5" s="12"/>
      <c r="G5" s="9"/>
      <c r="H5" s="9"/>
      <c r="I5" s="9"/>
      <c r="J5" s="9"/>
      <c r="K5" s="9"/>
    </row>
    <row r="6" spans="1:13" s="4" customFormat="1" ht="18.75" x14ac:dyDescent="0.25">
      <c r="A6" s="13" t="s">
        <v>3</v>
      </c>
      <c r="B6" s="10"/>
      <c r="C6" s="11"/>
      <c r="D6" s="9"/>
      <c r="E6" s="12"/>
      <c r="F6" s="12"/>
      <c r="G6" s="9"/>
      <c r="H6" s="9"/>
      <c r="I6" s="9"/>
      <c r="J6" s="9"/>
      <c r="K6" s="9"/>
    </row>
    <row r="7" spans="1:13" s="4" customFormat="1" ht="15.75" x14ac:dyDescent="0.25">
      <c r="A7" s="9"/>
      <c r="B7" s="10"/>
      <c r="C7" s="11"/>
      <c r="D7" s="9"/>
      <c r="E7" s="12"/>
      <c r="F7" s="12"/>
      <c r="G7" s="9"/>
      <c r="H7" s="9"/>
      <c r="I7" s="9"/>
      <c r="J7" s="9"/>
      <c r="K7" s="9"/>
    </row>
    <row r="8" spans="1:13" s="15" customFormat="1" ht="15.75" customHeight="1" x14ac:dyDescent="0.25">
      <c r="A8" s="110" t="s">
        <v>4</v>
      </c>
      <c r="B8" s="110" t="s">
        <v>5</v>
      </c>
      <c r="C8" s="110" t="s">
        <v>6</v>
      </c>
      <c r="D8" s="110" t="s">
        <v>7</v>
      </c>
      <c r="E8" s="111" t="s">
        <v>8</v>
      </c>
      <c r="F8" s="111" t="s">
        <v>9</v>
      </c>
      <c r="G8" s="112" t="s">
        <v>10</v>
      </c>
      <c r="H8" s="112"/>
      <c r="I8" s="110" t="s">
        <v>11</v>
      </c>
      <c r="J8" s="14"/>
      <c r="K8" s="14"/>
    </row>
    <row r="9" spans="1:13" s="15" customFormat="1" ht="45" customHeight="1" x14ac:dyDescent="0.25">
      <c r="A9" s="110"/>
      <c r="B9" s="110"/>
      <c r="C9" s="110"/>
      <c r="D9" s="110"/>
      <c r="E9" s="111"/>
      <c r="F9" s="111"/>
      <c r="G9" s="16" t="s">
        <v>12</v>
      </c>
      <c r="H9" s="16" t="s">
        <v>13</v>
      </c>
      <c r="I9" s="113"/>
      <c r="J9" s="17"/>
      <c r="K9" s="17"/>
    </row>
    <row r="10" spans="1:13" s="4" customFormat="1" ht="60.75" customHeight="1" x14ac:dyDescent="0.25">
      <c r="A10" s="18" t="s">
        <v>14</v>
      </c>
      <c r="B10" s="18" t="s">
        <v>15</v>
      </c>
      <c r="C10" s="18" t="s">
        <v>16</v>
      </c>
      <c r="D10" s="19">
        <v>4850522.8899999997</v>
      </c>
      <c r="E10" s="20" t="s">
        <v>17</v>
      </c>
      <c r="F10" s="21">
        <v>44896</v>
      </c>
      <c r="G10" s="22">
        <f t="shared" ref="G10:G15" si="0">H10/D10</f>
        <v>0.97021086318386596</v>
      </c>
      <c r="H10" s="23">
        <v>4706030</v>
      </c>
      <c r="I10" s="24" t="s">
        <v>18</v>
      </c>
      <c r="J10" s="25"/>
      <c r="K10" s="26"/>
      <c r="L10" s="104"/>
      <c r="M10" s="104"/>
    </row>
    <row r="11" spans="1:13" s="4" customFormat="1" ht="52.5" customHeight="1" x14ac:dyDescent="0.25">
      <c r="A11" s="27" t="s">
        <v>19</v>
      </c>
      <c r="B11" s="28" t="s">
        <v>20</v>
      </c>
      <c r="C11" s="29" t="s">
        <v>21</v>
      </c>
      <c r="D11" s="30">
        <v>805800</v>
      </c>
      <c r="E11" s="31" t="s">
        <v>22</v>
      </c>
      <c r="F11" s="21">
        <v>44896</v>
      </c>
      <c r="G11" s="32">
        <f t="shared" si="0"/>
        <v>0.22062205261851575</v>
      </c>
      <c r="H11" s="33">
        <v>177777.25</v>
      </c>
      <c r="I11" s="34" t="s">
        <v>23</v>
      </c>
      <c r="J11" s="35"/>
      <c r="K11" s="36"/>
      <c r="L11" s="37"/>
      <c r="M11" s="37"/>
    </row>
    <row r="12" spans="1:13" s="4" customFormat="1" ht="48" customHeight="1" x14ac:dyDescent="0.25">
      <c r="A12" s="27" t="s">
        <v>24</v>
      </c>
      <c r="B12" s="28" t="s">
        <v>25</v>
      </c>
      <c r="C12" s="29" t="s">
        <v>26</v>
      </c>
      <c r="D12" s="30">
        <v>12500</v>
      </c>
      <c r="E12" s="31"/>
      <c r="F12" s="21">
        <v>44896</v>
      </c>
      <c r="G12" s="32"/>
      <c r="H12" s="33"/>
      <c r="I12" s="38" t="s">
        <v>27</v>
      </c>
      <c r="J12" s="25"/>
      <c r="K12" s="39"/>
      <c r="L12" s="37"/>
      <c r="M12" s="37"/>
    </row>
    <row r="13" spans="1:13" s="4" customFormat="1" ht="51" customHeight="1" x14ac:dyDescent="0.25">
      <c r="A13" s="27" t="s">
        <v>28</v>
      </c>
      <c r="B13" s="28" t="s">
        <v>25</v>
      </c>
      <c r="C13" s="29" t="s">
        <v>26</v>
      </c>
      <c r="D13" s="30">
        <v>2800</v>
      </c>
      <c r="E13" s="31"/>
      <c r="F13" s="21">
        <v>44896</v>
      </c>
      <c r="G13" s="32"/>
      <c r="H13" s="33"/>
      <c r="I13" s="38" t="s">
        <v>27</v>
      </c>
      <c r="J13" s="25"/>
      <c r="K13" s="39"/>
      <c r="L13" s="37"/>
      <c r="M13" s="37"/>
    </row>
    <row r="14" spans="1:13" s="4" customFormat="1" ht="50.25" customHeight="1" x14ac:dyDescent="0.25">
      <c r="A14" s="18" t="s">
        <v>29</v>
      </c>
      <c r="B14" s="18" t="s">
        <v>20</v>
      </c>
      <c r="C14" s="18" t="s">
        <v>30</v>
      </c>
      <c r="D14" s="30">
        <f>SUM(17850000+27000000)</f>
        <v>44850000</v>
      </c>
      <c r="E14" s="20" t="s">
        <v>31</v>
      </c>
      <c r="F14" s="21">
        <v>44896</v>
      </c>
      <c r="G14" s="32">
        <f t="shared" si="0"/>
        <v>0.35104905841694534</v>
      </c>
      <c r="H14" s="40">
        <v>15744550.27</v>
      </c>
      <c r="I14" s="24" t="s">
        <v>32</v>
      </c>
      <c r="J14" s="25"/>
      <c r="K14" s="39"/>
      <c r="L14" s="37"/>
      <c r="M14" s="37"/>
    </row>
    <row r="15" spans="1:13" s="47" customFormat="1" ht="63" customHeight="1" x14ac:dyDescent="0.25">
      <c r="A15" s="38" t="s">
        <v>33</v>
      </c>
      <c r="B15" s="38" t="s">
        <v>34</v>
      </c>
      <c r="C15" s="41" t="s">
        <v>35</v>
      </c>
      <c r="D15" s="42">
        <v>7337896</v>
      </c>
      <c r="E15" s="43" t="s">
        <v>36</v>
      </c>
      <c r="F15" s="44" t="s">
        <v>37</v>
      </c>
      <c r="G15" s="45">
        <f t="shared" si="0"/>
        <v>0.99003728861788176</v>
      </c>
      <c r="H15" s="40">
        <v>7264790.6600000001</v>
      </c>
      <c r="I15" s="46" t="s">
        <v>38</v>
      </c>
      <c r="K15" s="38"/>
      <c r="L15" s="48"/>
      <c r="M15" s="49"/>
    </row>
    <row r="16" spans="1:13" s="47" customFormat="1" ht="66" customHeight="1" x14ac:dyDescent="0.25">
      <c r="A16" s="38" t="s">
        <v>39</v>
      </c>
      <c r="B16" s="38" t="s">
        <v>34</v>
      </c>
      <c r="C16" s="41" t="s">
        <v>40</v>
      </c>
      <c r="D16" s="42">
        <v>10162104</v>
      </c>
      <c r="E16" s="43" t="s">
        <v>41</v>
      </c>
      <c r="F16" s="44" t="s">
        <v>42</v>
      </c>
      <c r="G16" s="45">
        <f>H16/D16</f>
        <v>0.99000285865997828</v>
      </c>
      <c r="H16" s="40">
        <v>10060512.01</v>
      </c>
      <c r="I16" s="46" t="s">
        <v>43</v>
      </c>
      <c r="K16" s="50"/>
      <c r="L16" s="48"/>
      <c r="M16" s="49"/>
    </row>
    <row r="17" spans="1:13" s="47" customFormat="1" ht="79.5" customHeight="1" x14ac:dyDescent="0.25">
      <c r="A17" s="51" t="s">
        <v>44</v>
      </c>
      <c r="B17" s="52" t="s">
        <v>45</v>
      </c>
      <c r="C17" s="51" t="s">
        <v>46</v>
      </c>
      <c r="D17" s="53">
        <v>2000000</v>
      </c>
      <c r="E17" s="54" t="s">
        <v>47</v>
      </c>
      <c r="F17" s="54">
        <v>44713</v>
      </c>
      <c r="G17" s="55">
        <f>H17/D17</f>
        <v>1</v>
      </c>
      <c r="H17" s="56">
        <v>2000000</v>
      </c>
      <c r="I17" s="57" t="s">
        <v>48</v>
      </c>
      <c r="K17" s="50"/>
      <c r="L17" s="48"/>
      <c r="M17" s="49"/>
    </row>
    <row r="18" spans="1:13" s="47" customFormat="1" ht="63.75" customHeight="1" x14ac:dyDescent="0.25">
      <c r="A18" s="58" t="s">
        <v>49</v>
      </c>
      <c r="B18" s="58" t="s">
        <v>50</v>
      </c>
      <c r="C18" s="59" t="s">
        <v>30</v>
      </c>
      <c r="D18" s="42">
        <v>5000000</v>
      </c>
      <c r="E18" s="60" t="s">
        <v>51</v>
      </c>
      <c r="F18" s="60" t="s">
        <v>52</v>
      </c>
      <c r="G18" s="55">
        <f>H18/D18</f>
        <v>1</v>
      </c>
      <c r="H18" s="40">
        <v>5000000</v>
      </c>
      <c r="I18" s="61" t="s">
        <v>53</v>
      </c>
      <c r="K18" s="50"/>
      <c r="L18" s="48"/>
      <c r="M18" s="49"/>
    </row>
    <row r="19" spans="1:13" s="47" customFormat="1" ht="89.25" customHeight="1" x14ac:dyDescent="0.25">
      <c r="A19" s="27" t="s">
        <v>54</v>
      </c>
      <c r="B19" s="38" t="s">
        <v>55</v>
      </c>
      <c r="C19" s="27" t="s">
        <v>30</v>
      </c>
      <c r="D19" s="42">
        <v>1362750</v>
      </c>
      <c r="E19" s="60" t="s">
        <v>56</v>
      </c>
      <c r="F19" s="62" t="s">
        <v>57</v>
      </c>
      <c r="G19" s="32">
        <f t="shared" ref="G19:G21" si="1">H19/D19</f>
        <v>0.99779856906989539</v>
      </c>
      <c r="H19" s="40">
        <v>1359750</v>
      </c>
      <c r="I19" s="46" t="s">
        <v>58</v>
      </c>
      <c r="K19" s="50"/>
      <c r="L19" s="48"/>
      <c r="M19" s="49"/>
    </row>
    <row r="20" spans="1:13" s="47" customFormat="1" ht="48.75" customHeight="1" x14ac:dyDescent="0.25">
      <c r="A20" s="63" t="s">
        <v>59</v>
      </c>
      <c r="B20" s="64" t="s">
        <v>55</v>
      </c>
      <c r="C20" s="27" t="s">
        <v>21</v>
      </c>
      <c r="D20" s="42">
        <v>1501500</v>
      </c>
      <c r="E20" s="44" t="s">
        <v>60</v>
      </c>
      <c r="F20" s="62" t="s">
        <v>61</v>
      </c>
      <c r="G20" s="32">
        <f t="shared" si="1"/>
        <v>1</v>
      </c>
      <c r="H20" s="40">
        <v>1501500</v>
      </c>
      <c r="I20" s="61" t="s">
        <v>62</v>
      </c>
      <c r="K20" s="50"/>
      <c r="L20" s="48"/>
      <c r="M20" s="49"/>
    </row>
    <row r="21" spans="1:13" s="47" customFormat="1" ht="70.5" customHeight="1" x14ac:dyDescent="0.25">
      <c r="A21" s="63" t="s">
        <v>63</v>
      </c>
      <c r="B21" s="64" t="s">
        <v>55</v>
      </c>
      <c r="C21" s="27" t="s">
        <v>21</v>
      </c>
      <c r="D21" s="42">
        <v>12488486.5</v>
      </c>
      <c r="E21" s="44">
        <v>44726</v>
      </c>
      <c r="F21" s="65" t="s">
        <v>64</v>
      </c>
      <c r="G21" s="32">
        <f t="shared" si="1"/>
        <v>0.97599636032757042</v>
      </c>
      <c r="H21" s="40">
        <v>12188717.369999999</v>
      </c>
      <c r="I21" s="61" t="s">
        <v>65</v>
      </c>
      <c r="K21" s="50"/>
      <c r="L21" s="48"/>
      <c r="M21" s="49"/>
    </row>
    <row r="22" spans="1:13" s="47" customFormat="1" ht="108" customHeight="1" x14ac:dyDescent="0.25">
      <c r="A22" s="63" t="s">
        <v>66</v>
      </c>
      <c r="B22" s="38" t="s">
        <v>50</v>
      </c>
      <c r="C22" s="27" t="s">
        <v>30</v>
      </c>
      <c r="D22" s="42">
        <v>50000000</v>
      </c>
      <c r="E22" s="44"/>
      <c r="F22" s="62"/>
      <c r="G22" s="45"/>
      <c r="H22" s="40"/>
      <c r="I22" s="61" t="s">
        <v>67</v>
      </c>
      <c r="K22" s="50"/>
      <c r="L22" s="48"/>
      <c r="M22" s="49"/>
    </row>
    <row r="23" spans="1:13" s="77" customFormat="1" ht="33.75" customHeight="1" thickBot="1" x14ac:dyDescent="0.3">
      <c r="A23" s="66"/>
      <c r="B23" s="67"/>
      <c r="C23" s="68"/>
      <c r="D23" s="69">
        <f>SUM(D10:D22)</f>
        <v>140374359.38999999</v>
      </c>
      <c r="E23" s="70"/>
      <c r="F23" s="70"/>
      <c r="G23" s="71"/>
      <c r="H23" s="69">
        <f>SUM(H10:H22)</f>
        <v>60003627.559999995</v>
      </c>
      <c r="I23" s="72"/>
      <c r="J23" s="73"/>
      <c r="K23" s="74"/>
      <c r="L23" s="75"/>
      <c r="M23" s="76"/>
    </row>
    <row r="24" spans="1:13" s="4" customFormat="1" ht="67.5" customHeight="1" thickTop="1" x14ac:dyDescent="0.25">
      <c r="A24" s="78"/>
      <c r="B24" s="78"/>
      <c r="C24" s="79"/>
      <c r="D24" s="80"/>
      <c r="E24" s="81"/>
      <c r="F24" s="82"/>
      <c r="G24" s="83"/>
      <c r="H24" s="84"/>
      <c r="I24" s="85"/>
      <c r="J24" s="85"/>
      <c r="K24" s="85"/>
      <c r="M24" s="86"/>
    </row>
    <row r="25" spans="1:13" s="4" customFormat="1" ht="15.75" x14ac:dyDescent="0.25">
      <c r="A25" s="105" t="s">
        <v>68</v>
      </c>
      <c r="B25" s="105"/>
      <c r="C25" s="105"/>
      <c r="D25" s="105"/>
      <c r="E25" s="105"/>
      <c r="F25" s="105"/>
      <c r="G25" s="105"/>
      <c r="H25" s="105"/>
      <c r="I25" s="105"/>
      <c r="J25" s="87"/>
      <c r="K25" s="87"/>
      <c r="M25" s="86"/>
    </row>
    <row r="26" spans="1:13" s="4" customFormat="1" ht="15.75" x14ac:dyDescent="0.25">
      <c r="A26" s="87"/>
      <c r="B26" s="87"/>
      <c r="C26" s="87"/>
      <c r="D26" s="87"/>
      <c r="E26" s="88"/>
      <c r="F26" s="88"/>
      <c r="G26" s="87"/>
      <c r="H26" s="87"/>
      <c r="I26" s="87"/>
      <c r="J26" s="87"/>
      <c r="K26" s="87"/>
      <c r="M26" s="86"/>
    </row>
    <row r="27" spans="1:13" ht="29.25" customHeight="1" x14ac:dyDescent="0.25">
      <c r="I27" s="89"/>
      <c r="J27" s="89"/>
      <c r="K27" s="89"/>
    </row>
    <row r="28" spans="1:13" s="94" customFormat="1" ht="18.75" x14ac:dyDescent="0.25">
      <c r="A28" s="90" t="s">
        <v>69</v>
      </c>
      <c r="B28" s="90"/>
      <c r="C28" s="91"/>
      <c r="D28" s="90" t="s">
        <v>70</v>
      </c>
      <c r="E28" s="92"/>
      <c r="F28" s="93"/>
      <c r="G28" s="106" t="s">
        <v>71</v>
      </c>
      <c r="H28" s="106"/>
      <c r="I28" s="15"/>
      <c r="J28" s="15"/>
      <c r="K28" s="15"/>
    </row>
    <row r="29" spans="1:13" s="94" customFormat="1" ht="17.25" x14ac:dyDescent="0.25">
      <c r="A29" s="95" t="s">
        <v>72</v>
      </c>
      <c r="B29" s="95"/>
      <c r="C29" s="96"/>
      <c r="D29" s="95" t="s">
        <v>73</v>
      </c>
      <c r="E29" s="97"/>
      <c r="F29" s="98"/>
      <c r="G29" s="107" t="s">
        <v>74</v>
      </c>
      <c r="H29" s="107"/>
    </row>
    <row r="30" spans="1:13" x14ac:dyDescent="0.25">
      <c r="A30" s="99"/>
      <c r="B30" s="100"/>
    </row>
    <row r="31" spans="1:13" x14ac:dyDescent="0.25">
      <c r="A31" s="99"/>
      <c r="B31" s="100"/>
    </row>
    <row r="34" spans="1:15" x14ac:dyDescent="0.25">
      <c r="D34" s="89"/>
    </row>
    <row r="35" spans="1:15" x14ac:dyDescent="0.25">
      <c r="D35" s="101"/>
      <c r="F35" s="12" t="s">
        <v>75</v>
      </c>
    </row>
    <row r="36" spans="1:15" x14ac:dyDescent="0.25">
      <c r="D36" s="101"/>
    </row>
    <row r="37" spans="1:15" x14ac:dyDescent="0.25">
      <c r="D37" s="101"/>
    </row>
    <row r="38" spans="1:15" x14ac:dyDescent="0.25">
      <c r="D38" s="101"/>
    </row>
    <row r="39" spans="1:15" x14ac:dyDescent="0.25">
      <c r="D39" s="101"/>
    </row>
    <row r="40" spans="1:15" x14ac:dyDescent="0.25">
      <c r="D40" s="102"/>
    </row>
    <row r="41" spans="1:15" x14ac:dyDescent="0.25">
      <c r="D41" s="101"/>
    </row>
    <row r="46" spans="1:15" s="10" customFormat="1" x14ac:dyDescent="0.25">
      <c r="A46" s="9"/>
      <c r="C46" s="103"/>
      <c r="D46" s="89">
        <f>SUM(D35:D45)</f>
        <v>0</v>
      </c>
      <c r="E46" s="12"/>
      <c r="F46" s="12"/>
      <c r="G46" s="9"/>
      <c r="H46" s="9"/>
      <c r="I46" s="9"/>
      <c r="J46" s="9"/>
      <c r="K46" s="9"/>
      <c r="L46" s="9"/>
      <c r="M46" s="9"/>
      <c r="N46" s="9"/>
      <c r="O46" s="9"/>
    </row>
  </sheetData>
  <mergeCells count="14">
    <mergeCell ref="L10:M10"/>
    <mergeCell ref="A25:I25"/>
    <mergeCell ref="G28:H28"/>
    <mergeCell ref="G29:H29"/>
    <mergeCell ref="A3:I3"/>
    <mergeCell ref="A4:I4"/>
    <mergeCell ref="A8:A9"/>
    <mergeCell ref="B8:B9"/>
    <mergeCell ref="C8:C9"/>
    <mergeCell ref="D8:D9"/>
    <mergeCell ref="E8:E9"/>
    <mergeCell ref="F8:F9"/>
    <mergeCell ref="G8:H8"/>
    <mergeCell ref="I8:I9"/>
  </mergeCells>
  <printOptions horizontalCentered="1"/>
  <pageMargins left="0" right="0" top="0.5" bottom="0.5" header="0.25" footer="0.25"/>
  <pageSetup paperSize="256" scale="70" fitToHeight="2" orientation="landscape" horizontalDpi="4294967293" r:id="rId1"/>
  <headerFooter>
    <oddFooter>Page &amp;P of &amp;N</oddFooter>
  </headerFooter>
  <rowBreaks count="1" manualBreakCount="1">
    <brk id="1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april-june2022 </vt:lpstr>
      <vt:lpstr>'april-june2022 '!Print_Area</vt:lpstr>
      <vt:lpstr>'april-june2022 '!Print_Titles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ACCTG-MONICA</dc:creator>
  <cp:lastModifiedBy>ACCTG-MONICA</cp:lastModifiedBy>
  <dcterms:created xsi:type="dcterms:W3CDTF">2022-07-25T15:36:59Z</dcterms:created>
  <dcterms:modified xsi:type="dcterms:W3CDTF">2022-07-25T16:16:21Z</dcterms:modified>
</cp:coreProperties>
</file>